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1-425-(พี่นก-ข้อมูลตามตัวบ่งชี้  CUPT QA-ใช้ M241)-020862\11-(QA-ปี-63)-110863เตรียม\"/>
    </mc:Choice>
  </mc:AlternateContent>
  <xr:revisionPtr revIDLastSave="0" documentId="13_ncr:1_{CEDC6A5E-1A90-438F-A811-693672F08464}" xr6:coauthVersionLast="45" xr6:coauthVersionMax="45" xr10:uidLastSave="{00000000-0000-0000-0000-000000000000}"/>
  <bookViews>
    <workbookView xWindow="-120" yWindow="-120" windowWidth="24240" windowHeight="13140" tabRatio="451" xr2:uid="{00000000-000D-0000-FFFF-FFFF00000000}"/>
  </bookViews>
  <sheets>
    <sheet name="ภาพรวมรุ่นปี2562" sheetId="30" r:id="rId1"/>
  </sheets>
  <definedNames>
    <definedName name="b" localSheetId="0">#REF!</definedName>
    <definedName name="b">#REF!</definedName>
    <definedName name="_xlnm.Print_Area" localSheetId="0">ภาพรวมรุ่นปี2562!$A$1:$AO$104</definedName>
    <definedName name="_xlnm.Print_Titles" localSheetId="0">ภาพรวมรุ่นปี2562!$2:$4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4" i="30" l="1"/>
  <c r="AV35" i="30" l="1"/>
  <c r="AT35" i="30"/>
  <c r="AT36" i="30" s="1"/>
  <c r="AR35" i="30"/>
  <c r="AP35" i="30"/>
  <c r="AL35" i="30"/>
  <c r="AJ35" i="30"/>
  <c r="AH35" i="30"/>
  <c r="AF35" i="30"/>
  <c r="AB35" i="30"/>
  <c r="X35" i="30"/>
  <c r="V35" i="30"/>
  <c r="R35" i="30"/>
  <c r="P35" i="30"/>
  <c r="N35" i="30"/>
  <c r="L35" i="30"/>
  <c r="H35" i="30"/>
  <c r="D35" i="30"/>
  <c r="B35" i="30"/>
  <c r="AX28" i="30"/>
  <c r="AV83" i="30" l="1"/>
  <c r="AP89" i="30"/>
  <c r="AX82" i="30" l="1"/>
  <c r="AX81" i="30"/>
  <c r="AX79" i="30"/>
  <c r="AX74" i="30"/>
  <c r="AX69" i="30"/>
  <c r="AX65" i="30"/>
  <c r="AX48" i="30"/>
  <c r="AX44" i="30"/>
  <c r="AX38" i="30" l="1"/>
  <c r="AX6" i="30" l="1"/>
  <c r="AF83" i="30" l="1"/>
  <c r="AN80" i="30"/>
  <c r="AX80" i="30"/>
  <c r="AX61" i="30" l="1"/>
  <c r="AN64" i="30" l="1"/>
  <c r="AH83" i="30" l="1"/>
  <c r="AN32" i="30" l="1"/>
  <c r="AN31" i="30"/>
  <c r="AN30" i="30"/>
  <c r="AF17" i="30" l="1"/>
  <c r="AN7" i="30"/>
  <c r="AX64" i="30" l="1"/>
  <c r="T13" i="30" l="1"/>
  <c r="T7" i="30"/>
  <c r="AV97" i="30" l="1"/>
  <c r="AR97" i="30"/>
  <c r="AP97" i="30"/>
  <c r="AX96" i="30"/>
  <c r="AX95" i="30"/>
  <c r="AV92" i="30"/>
  <c r="AT92" i="30"/>
  <c r="AX91" i="30"/>
  <c r="AX92" i="30" s="1"/>
  <c r="AV89" i="30"/>
  <c r="AT89" i="30"/>
  <c r="AX88" i="30"/>
  <c r="AX89" i="30" s="1"/>
  <c r="AV86" i="30"/>
  <c r="AT86" i="30"/>
  <c r="AX85" i="30"/>
  <c r="AX86" i="30" s="1"/>
  <c r="AT83" i="30"/>
  <c r="AR83" i="30"/>
  <c r="AP83" i="30"/>
  <c r="AX78" i="30"/>
  <c r="AX77" i="30"/>
  <c r="AX75" i="30"/>
  <c r="AX70" i="30"/>
  <c r="AX68" i="30"/>
  <c r="AX59" i="30"/>
  <c r="AX58" i="30"/>
  <c r="AX57" i="30"/>
  <c r="AX56" i="30"/>
  <c r="AX55" i="30"/>
  <c r="AX54" i="30"/>
  <c r="AX53" i="30"/>
  <c r="AX52" i="30"/>
  <c r="AX50" i="30"/>
  <c r="AX49" i="30"/>
  <c r="AX47" i="30"/>
  <c r="AX46" i="30"/>
  <c r="AV42" i="30"/>
  <c r="AT42" i="30"/>
  <c r="AR42" i="30"/>
  <c r="AP42" i="30"/>
  <c r="AX41" i="30"/>
  <c r="AX40" i="30"/>
  <c r="AX39" i="30"/>
  <c r="AX29" i="30"/>
  <c r="AX35" i="30" s="1"/>
  <c r="AV27" i="30"/>
  <c r="AR27" i="30"/>
  <c r="AP27" i="30"/>
  <c r="AP36" i="30" s="1"/>
  <c r="AX25" i="30"/>
  <c r="AX19" i="30"/>
  <c r="AV17" i="30"/>
  <c r="AT17" i="30"/>
  <c r="AR17" i="30"/>
  <c r="AP17" i="30"/>
  <c r="AX13" i="30"/>
  <c r="AX11" i="30"/>
  <c r="AX9" i="30"/>
  <c r="AX7" i="30"/>
  <c r="AX83" i="30" l="1"/>
  <c r="AX17" i="30"/>
  <c r="AX27" i="30"/>
  <c r="AX36" i="30" s="1"/>
  <c r="AV36" i="30"/>
  <c r="AV98" i="30" s="1"/>
  <c r="AX97" i="30"/>
  <c r="AT98" i="30"/>
  <c r="AR36" i="30"/>
  <c r="AR98" i="30" s="1"/>
  <c r="AX42" i="30"/>
  <c r="AP98" i="30"/>
  <c r="AX98" i="30" l="1"/>
  <c r="AN68" i="30"/>
  <c r="AL83" i="30" l="1"/>
  <c r="AN75" i="30" l="1"/>
  <c r="AN77" i="30"/>
  <c r="AN78" i="30"/>
  <c r="AN74" i="30"/>
  <c r="AN70" i="30"/>
  <c r="AN69" i="30"/>
  <c r="AN67" i="30"/>
  <c r="AN65" i="30"/>
  <c r="AN53" i="30"/>
  <c r="AN54" i="30"/>
  <c r="AN55" i="30"/>
  <c r="AN56" i="30"/>
  <c r="AN57" i="30"/>
  <c r="AN58" i="30"/>
  <c r="AN59" i="30"/>
  <c r="AN60" i="30"/>
  <c r="AN52" i="30"/>
  <c r="AN46" i="30"/>
  <c r="AN47" i="30"/>
  <c r="AN48" i="30"/>
  <c r="AN49" i="30"/>
  <c r="AN50" i="30"/>
  <c r="AN83" i="30" l="1"/>
  <c r="AN39" i="30"/>
  <c r="AN40" i="30"/>
  <c r="AN41" i="30"/>
  <c r="AN38" i="30"/>
  <c r="AF42" i="30" l="1"/>
  <c r="AL42" i="30"/>
  <c r="AJ42" i="30"/>
  <c r="AH42" i="30"/>
  <c r="AN6" i="30" l="1"/>
  <c r="AN9" i="30"/>
  <c r="AN11" i="30"/>
  <c r="AN13" i="30"/>
  <c r="AJ83" i="30" l="1"/>
  <c r="AB83" i="30"/>
  <c r="Z83" i="30"/>
  <c r="X83" i="30"/>
  <c r="V83" i="30"/>
  <c r="N83" i="30"/>
  <c r="R83" i="30"/>
  <c r="P83" i="30"/>
  <c r="L83" i="30"/>
  <c r="H83" i="30"/>
  <c r="F83" i="30"/>
  <c r="D83" i="30"/>
  <c r="B83" i="30"/>
  <c r="N42" i="30" l="1"/>
  <c r="L42" i="30"/>
  <c r="H42" i="30"/>
  <c r="D42" i="30"/>
  <c r="B42" i="30"/>
  <c r="AD77" i="30" l="1"/>
  <c r="AD30" i="30" l="1"/>
  <c r="AD31" i="30"/>
  <c r="AD32" i="30"/>
  <c r="AD29" i="30"/>
  <c r="AD20" i="30"/>
  <c r="AD22" i="30"/>
  <c r="AD23" i="30"/>
  <c r="AD24" i="30"/>
  <c r="AD25" i="30"/>
  <c r="AD19" i="30"/>
  <c r="AD13" i="30"/>
  <c r="AD11" i="30"/>
  <c r="AD7" i="30"/>
  <c r="AD9" i="30"/>
  <c r="AD6" i="30"/>
  <c r="AD35" i="30" l="1"/>
  <c r="J46" i="30"/>
  <c r="J9" i="30" l="1"/>
  <c r="J7" i="30"/>
  <c r="AL97" i="30" l="1"/>
  <c r="AH97" i="30"/>
  <c r="AF97" i="30"/>
  <c r="AN96" i="30"/>
  <c r="AN95" i="30"/>
  <c r="AL92" i="30"/>
  <c r="AJ92" i="30"/>
  <c r="AN91" i="30"/>
  <c r="AN92" i="30" s="1"/>
  <c r="AL89" i="30"/>
  <c r="AJ89" i="30"/>
  <c r="AN88" i="30"/>
  <c r="AN89" i="30" s="1"/>
  <c r="AL86" i="30"/>
  <c r="AJ86" i="30"/>
  <c r="AN85" i="30"/>
  <c r="AN86" i="30" s="1"/>
  <c r="AN42" i="30"/>
  <c r="AN29" i="30"/>
  <c r="AN35" i="30" s="1"/>
  <c r="AL27" i="30"/>
  <c r="AJ36" i="30"/>
  <c r="AH27" i="30"/>
  <c r="AF27" i="30"/>
  <c r="AF36" i="30" s="1"/>
  <c r="AN25" i="30"/>
  <c r="AN24" i="30"/>
  <c r="AN23" i="30"/>
  <c r="AN22" i="30"/>
  <c r="AN19" i="30"/>
  <c r="AL17" i="30"/>
  <c r="AJ17" i="30"/>
  <c r="AH17" i="30"/>
  <c r="AN97" i="30" l="1"/>
  <c r="AF98" i="30"/>
  <c r="AN17" i="30"/>
  <c r="AN27" i="30"/>
  <c r="AN36" i="30" s="1"/>
  <c r="AL36" i="30"/>
  <c r="AL98" i="30" s="1"/>
  <c r="AJ98" i="30"/>
  <c r="AH36" i="30"/>
  <c r="AH98" i="30" s="1"/>
  <c r="AB97" i="30"/>
  <c r="X97" i="30"/>
  <c r="V97" i="30"/>
  <c r="AD96" i="30"/>
  <c r="AD95" i="30"/>
  <c r="AN98" i="30" l="1"/>
  <c r="AD97" i="30"/>
  <c r="R97" i="30"/>
  <c r="N97" i="30"/>
  <c r="L97" i="30"/>
  <c r="T96" i="30"/>
  <c r="T95" i="30"/>
  <c r="T97" i="30" l="1"/>
  <c r="H97" i="30"/>
  <c r="D97" i="30"/>
  <c r="B97" i="30"/>
  <c r="J96" i="30"/>
  <c r="J95" i="30"/>
  <c r="J97" i="30" l="1"/>
  <c r="AB92" i="30"/>
  <c r="Z92" i="30"/>
  <c r="AD91" i="30"/>
  <c r="AD92" i="30" s="1"/>
  <c r="R92" i="30"/>
  <c r="P92" i="30"/>
  <c r="T91" i="30"/>
  <c r="T92" i="30" s="1"/>
  <c r="J91" i="30"/>
  <c r="J92" i="30" s="1"/>
  <c r="F92" i="30"/>
  <c r="AB89" i="30"/>
  <c r="Z89" i="30"/>
  <c r="X89" i="30"/>
  <c r="V89" i="30"/>
  <c r="AD88" i="30"/>
  <c r="AD89" i="30" s="1"/>
  <c r="R89" i="30"/>
  <c r="P89" i="30"/>
  <c r="N89" i="30"/>
  <c r="T88" i="30"/>
  <c r="T89" i="30" s="1"/>
  <c r="H89" i="30"/>
  <c r="F89" i="30"/>
  <c r="J88" i="30"/>
  <c r="J89" i="30" s="1"/>
  <c r="AB86" i="30" l="1"/>
  <c r="Z86" i="30"/>
  <c r="AD85" i="30"/>
  <c r="AD86" i="30" s="1"/>
  <c r="R86" i="30"/>
  <c r="P86" i="30"/>
  <c r="T85" i="30"/>
  <c r="T86" i="30" s="1"/>
  <c r="H86" i="30"/>
  <c r="F86" i="30"/>
  <c r="J85" i="30"/>
  <c r="J86" i="30" s="1"/>
  <c r="AB42" i="30" l="1"/>
  <c r="X42" i="30"/>
  <c r="V42" i="30"/>
  <c r="AD39" i="30"/>
  <c r="AD40" i="30"/>
  <c r="AD38" i="30"/>
  <c r="AD42" i="30" l="1"/>
  <c r="R42" i="30"/>
  <c r="T39" i="30"/>
  <c r="T40" i="30"/>
  <c r="T38" i="30"/>
  <c r="J39" i="30"/>
  <c r="J40" i="30"/>
  <c r="J38" i="30"/>
  <c r="J42" i="30" l="1"/>
  <c r="T42" i="30"/>
  <c r="AB27" i="30"/>
  <c r="Z27" i="30"/>
  <c r="X27" i="30"/>
  <c r="V27" i="30"/>
  <c r="AB36" i="30" l="1"/>
  <c r="V36" i="30"/>
  <c r="Z36" i="30"/>
  <c r="X36" i="30"/>
  <c r="AD27" i="30"/>
  <c r="T31" i="30"/>
  <c r="T32" i="30"/>
  <c r="T30" i="30"/>
  <c r="T35" i="30" s="1"/>
  <c r="P36" i="30"/>
  <c r="T20" i="30"/>
  <c r="T21" i="30"/>
  <c r="T22" i="30"/>
  <c r="T23" i="30"/>
  <c r="T19" i="30"/>
  <c r="R27" i="30"/>
  <c r="N27" i="30"/>
  <c r="L27" i="30"/>
  <c r="R36" i="30" l="1"/>
  <c r="N36" i="30"/>
  <c r="AD36" i="30"/>
  <c r="L36" i="30"/>
  <c r="T27" i="30"/>
  <c r="J32" i="30"/>
  <c r="J31" i="30"/>
  <c r="J30" i="30"/>
  <c r="J35" i="30" s="1"/>
  <c r="J19" i="30"/>
  <c r="J20" i="30"/>
  <c r="J21" i="30"/>
  <c r="J22" i="30"/>
  <c r="J23" i="30"/>
  <c r="H27" i="30"/>
  <c r="D27" i="30"/>
  <c r="B27" i="30"/>
  <c r="H36" i="30" l="1"/>
  <c r="T36" i="30"/>
  <c r="B36" i="30"/>
  <c r="D36" i="30"/>
  <c r="J27" i="30"/>
  <c r="AB17" i="30"/>
  <c r="Z17" i="30"/>
  <c r="X17" i="30"/>
  <c r="V17" i="30"/>
  <c r="J36" i="30" l="1"/>
  <c r="AD17" i="30"/>
  <c r="P17" i="30"/>
  <c r="T12" i="30" l="1"/>
  <c r="R17" i="30"/>
  <c r="N17" i="30"/>
  <c r="L17" i="30"/>
  <c r="T8" i="30"/>
  <c r="T10" i="30"/>
  <c r="T14" i="30"/>
  <c r="T6" i="30"/>
  <c r="J6" i="30"/>
  <c r="T17" i="30" l="1"/>
  <c r="H17" i="30" l="1"/>
  <c r="F17" i="30"/>
  <c r="D17" i="30"/>
  <c r="B17" i="30"/>
  <c r="J8" i="30"/>
  <c r="J10" i="30"/>
  <c r="J12" i="30"/>
  <c r="J13" i="30"/>
  <c r="J14" i="30"/>
  <c r="J17" i="30" l="1"/>
  <c r="AB98" i="30"/>
  <c r="Z98" i="30"/>
  <c r="X98" i="30"/>
  <c r="V98" i="30"/>
  <c r="AD46" i="30"/>
  <c r="AD47" i="30"/>
  <c r="AD48" i="30"/>
  <c r="AD49" i="30"/>
  <c r="AD50" i="30"/>
  <c r="AD52" i="30"/>
  <c r="AD53" i="30"/>
  <c r="AD54" i="30"/>
  <c r="AD55" i="30"/>
  <c r="AD56" i="30"/>
  <c r="AD57" i="30"/>
  <c r="AD58" i="30"/>
  <c r="AD59" i="30"/>
  <c r="AD60" i="30"/>
  <c r="AD63" i="30"/>
  <c r="AD65" i="30"/>
  <c r="AD67" i="30"/>
  <c r="AD69" i="30"/>
  <c r="AD70" i="30"/>
  <c r="AD74" i="30"/>
  <c r="AD75" i="30"/>
  <c r="AD83" i="30" l="1"/>
  <c r="AD98" i="30" s="1"/>
  <c r="R98" i="30"/>
  <c r="P98" i="30"/>
  <c r="N98" i="30"/>
  <c r="L98" i="30"/>
  <c r="T47" i="30"/>
  <c r="T48" i="30"/>
  <c r="T49" i="30"/>
  <c r="T50" i="30"/>
  <c r="T52" i="30"/>
  <c r="T53" i="30"/>
  <c r="T54" i="30"/>
  <c r="T55" i="30"/>
  <c r="T56" i="30"/>
  <c r="T57" i="30"/>
  <c r="T58" i="30"/>
  <c r="T59" i="30"/>
  <c r="T60" i="30"/>
  <c r="T63" i="30"/>
  <c r="T65" i="30"/>
  <c r="T66" i="30"/>
  <c r="T67" i="30"/>
  <c r="T69" i="30"/>
  <c r="T70" i="30"/>
  <c r="T72" i="30"/>
  <c r="T74" i="30"/>
  <c r="T46" i="30"/>
  <c r="T83" i="30" l="1"/>
  <c r="T98" i="30" s="1"/>
  <c r="J47" i="30" l="1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3" i="30"/>
  <c r="J65" i="30"/>
  <c r="J66" i="30"/>
  <c r="J67" i="30"/>
  <c r="J69" i="30"/>
  <c r="J70" i="30"/>
  <c r="J72" i="30"/>
  <c r="J83" i="30" l="1"/>
  <c r="J98" i="30" s="1"/>
  <c r="H98" i="30"/>
  <c r="F98" i="30"/>
  <c r="D98" i="30"/>
  <c r="B98" i="30"/>
</calcChain>
</file>

<file path=xl/sharedStrings.xml><?xml version="1.0" encoding="utf-8"?>
<sst xmlns="http://schemas.openxmlformats.org/spreadsheetml/2006/main" count="2250" uniqueCount="115">
  <si>
    <t>สำนักวิชา/หลักสูตร</t>
  </si>
  <si>
    <t>1. วิทยาศาสตร์</t>
  </si>
  <si>
    <t>1) วิทยาศาสตร์การกีฬา</t>
  </si>
  <si>
    <t>รวมสำนักวิชาวิทยาศาสตร์</t>
  </si>
  <si>
    <t xml:space="preserve">2. เทคโนโลยีสังคม  </t>
  </si>
  <si>
    <t>รวมสำนักวิชาเทคโนโลยีสังคม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</si>
  <si>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</si>
  <si>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</si>
  <si>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</si>
  <si>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</si>
  <si>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</si>
  <si>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</si>
  <si>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</si>
  <si>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5. แพทยศาสตร์</t>
  </si>
  <si>
    <t>รวมสำนักวิชาแพทยศาสตร์</t>
  </si>
  <si>
    <t>6. พยาบาลศาสตร์</t>
  </si>
  <si>
    <t>1) พยาบาลศาสตร์</t>
  </si>
  <si>
    <t>รวมสำนักวิชาพยาบาลศาสตร์</t>
  </si>
  <si>
    <t xml:space="preserve"> ภาพรวมระดับปริญญาตรี</t>
  </si>
  <si>
    <t>7. ทันตแพทยศาสตร์</t>
  </si>
  <si>
    <t>1) ทันตแพทยศาสตร์</t>
  </si>
  <si>
    <t>รวมสำนักวิชาทันตแพทยศาสตร์</t>
  </si>
  <si>
    <t>รวม</t>
  </si>
  <si>
    <t>จำนวน (คน)</t>
  </si>
  <si>
    <t>รวมวิทยาการสารสนเทศ</t>
  </si>
  <si>
    <t>รวมการจัดการ</t>
  </si>
  <si>
    <t>2) คณิตศาสตร์</t>
  </si>
  <si>
    <t>1) ยังไม่สังกัดหลักสูตร-เทคโนโลยีสารสนเทศ</t>
  </si>
  <si>
    <t>2) วิทยาการสารสนเทศ (นิเทศศาสตร์)</t>
  </si>
  <si>
    <t>3) วิทยาการสารสนเทศ (ระบบสารสนเทศเพื่อการจัดการ)</t>
  </si>
  <si>
    <t>4) วิทยาการสารสนเทศ (สารสนเทศศึกษา)</t>
  </si>
  <si>
    <t>5) วิทยาการสารสนเทศ (ซอฟต์แวร์วิสาหกิจ)</t>
  </si>
  <si>
    <t xml:space="preserve">               2. ** การรับนักศึกษาระบบอื่น ๆ  ได้แก่  </t>
  </si>
  <si>
    <t>แหล่งที่มา : ศูนย์บริการการศึกษา</t>
  </si>
  <si>
    <t>4) ฟิสิกส์</t>
  </si>
  <si>
    <t>1) ยังไม่สังกัดสาขา-วิศวกรรมศาสตร์</t>
  </si>
  <si>
    <t>1) ยังไม่สังกัดสาขา-สาธารณสุข</t>
  </si>
  <si>
    <r>
      <rPr>
        <b/>
        <sz val="16"/>
        <color theme="1"/>
        <rFont val="TH SarabunPSK"/>
        <family val="2"/>
      </rPr>
      <t>รุ่นปีการศึกษา 2560</t>
    </r>
  </si>
  <si>
    <r>
      <rPr>
        <b/>
        <sz val="16"/>
        <color theme="1"/>
        <rFont val="TH SarabunPSK"/>
        <family val="2"/>
      </rPr>
      <t>รุ่นปีการศึกษา 2559</t>
    </r>
  </si>
  <si>
    <t>โควตา*</t>
  </si>
  <si>
    <t>Admissions</t>
  </si>
  <si>
    <t>รับตรง</t>
  </si>
  <si>
    <t>อื่น ๆ**</t>
  </si>
  <si>
    <t>GPAX เฉลี่ย</t>
  </si>
  <si>
    <t>3) คณิตศาสตร์ (Honors Program)</t>
  </si>
  <si>
    <t>5) ฟิสิกส์ (Honors Program)</t>
  </si>
  <si>
    <r>
      <rPr>
        <b/>
        <sz val="16"/>
        <color theme="1"/>
        <rFont val="TH SarabunPSK"/>
        <family val="2"/>
      </rPr>
      <t>รุ่นปีการศึกษา 2558</t>
    </r>
  </si>
  <si>
    <t>8. สาธารณสุขศาสตร์</t>
  </si>
  <si>
    <t>2) อาชีวอนามัยและความปลอดภัย</t>
  </si>
  <si>
    <t>3) อนามัยสิ่งแวดล้อม</t>
  </si>
  <si>
    <t>1) แพทยศาสตร์</t>
  </si>
  <si>
    <t>รวมสำนักวิชาสาธารณสุขศาสตร์</t>
  </si>
  <si>
    <t>-</t>
  </si>
  <si>
    <r>
      <rPr>
        <b/>
        <sz val="16"/>
        <color theme="1"/>
        <rFont val="TH SarabunPSK"/>
        <family val="2"/>
      </rPr>
      <t>รุ่นปีการศึกษา 2561</t>
    </r>
  </si>
  <si>
    <t>6) เคมี</t>
  </si>
  <si>
    <t xml:space="preserve">7) เคมี (Honors Program) </t>
  </si>
  <si>
    <t>8) ชีววิทยา</t>
  </si>
  <si>
    <t xml:space="preserve">9) ชีววิทยา (Honors Program) </t>
  </si>
  <si>
    <t xml:space="preserve">                      1) การรับตรง ได้แก่ หลักสูตรวิทยาศาสตรบัณฑิต (honors program) แพทยศาสตรบัณฑิต พยาบาลศาสตรบัณฑิต  ทันตแพทยศาสตรบัณฑิต วิศวกรรมเมคคาทรอนิกส์ และนานาชาติ</t>
  </si>
  <si>
    <t>6) วิทยาการสารสนเทศ (ธุรกิจอัจฉริยะและการวิเคราะห์ข้อมูล)</t>
  </si>
  <si>
    <t>7) วิทยาการสารสนเทศ (นิเทศศาสตร์ดิจิทัล)</t>
  </si>
  <si>
    <t>8) วิทยาการสารสนเทศบัณฑิตแบบก้าวหน้า</t>
  </si>
  <si>
    <r>
      <rPr>
        <b/>
        <sz val="16"/>
        <color theme="1"/>
        <rFont val="TH SarabunPSK"/>
        <family val="2"/>
      </rPr>
      <t>รุ่นปีการศึกษา 2562</t>
    </r>
  </si>
  <si>
    <t xml:space="preserve">ตารางที่ AUN-QA 8.3-2 : คะแนนเฉลี่ยสะสมของนักศึกษาระดับปริญญาตรี  รุ่นปีการศึกษา 2558-2562 (เมื่อสิ้นภาค 3/2562) </t>
  </si>
  <si>
    <t>2)  ยังไม่สังกัดสาขา-วิศวกรรมศาสตร์ (หลักสูตรนานาชาติ)</t>
  </si>
  <si>
    <t>10) วิทยาศาสตรบัณฑิต</t>
  </si>
  <si>
    <t>11) วิทยาศาสตรบัณฑิตแบบก้าวหน้า</t>
  </si>
  <si>
    <r>
      <rPr>
        <b/>
        <u/>
        <sz val="14"/>
        <color rgb="FF0000FF"/>
        <rFont val="TH SarabunPSK"/>
        <family val="2"/>
      </rPr>
      <t>หมายเหตุ</t>
    </r>
    <r>
      <rPr>
        <sz val="14"/>
        <color rgb="FF0000FF"/>
        <rFont val="TH SarabunPSK"/>
        <family val="2"/>
      </rPr>
      <t xml:space="preserve"> : 1. * โควตา ได้แก่  กลุ่ม A  โควตาวิชาเรียน โควตาวิชาสามัญ โควตาผู้มีความสามารถพิเศษ (โควตานักกีฬา โควตาดนตรีและนาฏศิลป์ โควตาเด็กดีมีคุณธรรม สอวน. และโควตาวิทยาศาสตร์และเทคโนโลยี) ลูกแสดทอง  บุตรเกษตรกร  สำนักวิชาต่าง ๆ</t>
    </r>
  </si>
  <si>
    <t>4) บูรณาการเทคโนโลยีการเกษตร และการจัดการความปลอดภัยด้านอาหาร (หลักสูตรนานาชาติ)</t>
  </si>
  <si>
    <t xml:space="preserve">                      2) อื่น ๆ ได้แก่  โควตาผู้พิการ นักศึกษาทุนชายแดนภาคใต้ นักศึกษาขอกลับเข้าศึกษาใหม่ นักศึกษาทุน 84 พรรษาฯ นักศึกษาทุน มทส. ศักยบัณฑิต  นักเรียนผู้มีศักยภาพสูง  และรับโอน   </t>
  </si>
  <si>
    <t>9) การจัดการบัณฑิต</t>
  </si>
  <si>
    <t>10) เทคโนโลยีการจัดการ</t>
  </si>
  <si>
    <t>11) เทคโนโลยีการจัดการ (การจัดการการตลาด)</t>
  </si>
  <si>
    <t>12) เทคโนโลยีการจัดการ (การจัดการโลจิสติกส์)</t>
  </si>
  <si>
    <t>13) เทคโนโลยีการจัดการ (การประกอบการ)</t>
  </si>
  <si>
    <t>14) เทคโนโลยีการจัดการ (การจัดการธุรกิจใหม่และภาวการณ์ประกอบการ)</t>
  </si>
  <si>
    <t>15) นวัตกรรมเทคโนโลยีอุตสาหกรรมบริการบัณฑิต-2562(หลักสูตรนานาชาติ)-สหวิทยาการ</t>
  </si>
  <si>
    <t>3) วิศวกรรมเกษตรและอาหาร</t>
  </si>
  <si>
    <t>4) วิศวกรรมขนส่งและโลจิสติกส์</t>
  </si>
  <si>
    <t>5) วิศวกรรมคอมพิวเตอร์</t>
  </si>
  <si>
    <t>6) วิศวกรรมเคมี</t>
  </si>
  <si>
    <t>7) วิศวกรรมเครื่องกล</t>
  </si>
  <si>
    <t>8) วิศวกรรมเครื่องมือ</t>
  </si>
  <si>
    <t>9) วิศวกรรมเซรามิก</t>
  </si>
  <si>
    <t>10) วิศวกรรมโทรคมนาคม</t>
  </si>
  <si>
    <t>11) วิศวกรรมพอลิเมอร์</t>
  </si>
  <si>
    <t>12) วิศวกรรมไฟฟ้า</t>
  </si>
  <si>
    <t>13) วิศวกรรมโยธา</t>
  </si>
  <si>
    <t>14) วิศวกรรมโลหการ</t>
  </si>
  <si>
    <t>15) วิศวกรรมสิ่งแวดล้อม</t>
  </si>
  <si>
    <t>16) วิศวกรรมอุตสาหการ</t>
  </si>
  <si>
    <t>17) วิศวกรรมปิโตรเลียมและเทคโนโลยีธรณี</t>
  </si>
  <si>
    <t>18) วิศวกรรมปิโตรเลียมและเทคโนโลยีธรณี (หลักสูตรสหวิทยาการ)</t>
  </si>
  <si>
    <t>19) วิศวกรรมอิเล็กทรอนิกส์ (หลักสูตรแบบก้าวหน้า)</t>
  </si>
  <si>
    <t>20) วิศวกรรมอิเล็กทรอนิกส์</t>
  </si>
  <si>
    <t>21) วิศวกรรมอิเล็กทรอนิกส์-โครงงานนวัตกรรม</t>
  </si>
  <si>
    <t>22) วิศวกรรมยานยนต์</t>
  </si>
  <si>
    <t>23) วิศวกรรมออกแบบผลิตภัณฑ์</t>
  </si>
  <si>
    <t>24) วิศวกรรมเมคคาทรอนิกส์</t>
  </si>
  <si>
    <t>25) วิศวกรรมเมคคาทรอนิกส์ (หลักสูตรสหวิทยาการ)</t>
  </si>
  <si>
    <t>26) วิศวกรรมอากาศยาน</t>
  </si>
  <si>
    <t>27) วิศวกรรมธรณี</t>
  </si>
  <si>
    <t>28) เทคโนโลยีธรณี</t>
  </si>
  <si>
    <t>29) วิศวกรรมการผลิต</t>
  </si>
  <si>
    <t>30) วิศวกรรมการผลิต (หลักสูตรแบบก้าวหน้า)</t>
  </si>
  <si>
    <t>31) วิศวกรรมการผลิตอัตโนมัติและหุ่นยนต์</t>
  </si>
  <si>
    <t>32) วิศวกรรมเครื่องกล นานาชาติ</t>
  </si>
  <si>
    <t>33) วิศวกรรมนวัตกรรมและการออกแบบวัสดุ นานาชาติ</t>
  </si>
  <si>
    <t>34) วิศวกรรมโยธา นานาชาติ</t>
  </si>
  <si>
    <t>35) วิศวกรรมปิโตรเคมีและพอลิเมอร์ นานาชาติ</t>
  </si>
  <si>
    <t>36) วิศวกรรมพรีซิชั่น (หลักสูตรสหวิทยาการ) (ปวส.)</t>
  </si>
  <si>
    <t>37) วิศวกรรมพรีซิชั่น (หลักสูตรสหวิทยาการ) (ม.ปลาย)</t>
  </si>
  <si>
    <t>38) วิศวกรรมโยธาและโครงสร้างพื้นฐาน (หลักสูตรสหวิทยาการ) (ปวส.)</t>
  </si>
  <si>
    <t>39) วิศวกรรมโยธาและโครงสร้างพื้นฐาน (หลักสูตรสหวิทยาการ) (ม.ปลาย)</t>
  </si>
  <si>
    <t>ข้อมูล  ณ วันที่  26  สิงหาคม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</si>
</sst>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7"/>
      <color theme="1"/>
      <name val="TH SarabunPSK"/>
      <family val="2"/>
    </font>
    <font>
      <sz val="17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name val="AngsanaUPC"/>
      <family val="1"/>
    </font>
    <font>
      <b/>
      <sz val="15"/>
      <name val="TH SarabunPSK"/>
      <family val="2"/>
    </font>
    <font>
      <sz val="13"/>
      <color indexed="8"/>
      <name val="TH SarabunPSK"/>
      <family val="2"/>
    </font>
    <font>
      <sz val="9"/>
      <color indexed="8"/>
      <name val="TH SarabunPSK"/>
      <family val="2"/>
    </font>
    <font>
      <sz val="14"/>
      <color rgb="FF0000FF"/>
      <name val="TH SarabunPSK"/>
      <family val="2"/>
    </font>
    <font>
      <b/>
      <sz val="11"/>
      <color theme="1"/>
      <name val="TH SarabunPSK"/>
      <family val="2"/>
    </font>
    <font>
      <b/>
      <u/>
      <sz val="14"/>
      <color rgb="FF0000FF"/>
      <name val="TH SarabunPSK"/>
      <family val="2"/>
    </font>
    <font>
      <b/>
      <sz val="17"/>
      <color rgb="FFFF0000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sz val="11.5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indexed="64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/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 style="dotted">
        <color indexed="64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theme="1" tint="0.34998626667073579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theme="1" tint="0.34998626667073579"/>
      </bottom>
      <diagonal/>
    </border>
    <border>
      <left/>
      <right style="thin">
        <color indexed="64"/>
      </right>
      <top/>
      <bottom style="dotted">
        <color theme="1" tint="0.34998626667073579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theme="1" tint="0.34998626667073579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indexed="64"/>
      </left>
      <right style="thin">
        <color indexed="64"/>
      </right>
      <top/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1" tint="0.34998626667073579"/>
      </right>
      <top/>
      <bottom style="dotted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dotted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dott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dotted">
        <color indexed="64"/>
      </left>
      <right/>
      <top/>
      <bottom style="dotted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thin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 style="dotted">
        <color theme="1" tint="0.34998626667073579"/>
      </bottom>
      <diagonal/>
    </border>
    <border>
      <left style="dotted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/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dotted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 style="dotted">
        <color indexed="64"/>
      </right>
      <top/>
      <bottom style="dotted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dotted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dotted">
        <color indexed="64"/>
      </left>
      <right/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theme="1" tint="0.34998626667073579"/>
      </right>
      <top/>
      <bottom style="medium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theme="1" tint="0.34998626667073579"/>
      </left>
      <right style="medium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dotted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dotted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theme="1" tint="0.34998626667073579"/>
      </top>
      <bottom style="thin">
        <color theme="1" tint="0.34998626667073579"/>
      </bottom>
      <diagonal/>
    </border>
    <border>
      <left/>
      <right style="dotted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theme="1" tint="0.34998626667073579"/>
      </bottom>
      <diagonal/>
    </border>
    <border>
      <left style="dotted">
        <color indexed="64"/>
      </left>
      <right style="medium">
        <color indexed="64"/>
      </right>
      <top/>
      <bottom style="dotted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theme="1" tint="0.34998626667073579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theme="1" tint="0.34998626667073579"/>
      </bottom>
      <diagonal/>
    </border>
    <border>
      <left/>
      <right style="dott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 style="dotted">
        <color theme="1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dotted">
        <color theme="1"/>
      </bottom>
      <diagonal/>
    </border>
    <border>
      <left style="dotted">
        <color indexed="64"/>
      </left>
      <right style="thin">
        <color indexed="64"/>
      </right>
      <top style="dotted">
        <color theme="1" tint="0.34998626667073579"/>
      </top>
      <bottom style="dotted">
        <color theme="1"/>
      </bottom>
      <diagonal/>
    </border>
    <border>
      <left/>
      <right/>
      <top style="dotted">
        <color theme="1" tint="0.34998626667073579"/>
      </top>
      <bottom style="dotted">
        <color theme="1"/>
      </bottom>
      <diagonal/>
    </border>
    <border>
      <left/>
      <right/>
      <top style="dotted">
        <color indexed="64"/>
      </top>
      <bottom style="dotted">
        <color theme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dotted">
        <color indexed="64"/>
      </left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theme="1"/>
      </bottom>
      <diagonal/>
    </border>
    <border>
      <left style="dotted">
        <color indexed="64"/>
      </left>
      <right style="medium">
        <color theme="1" tint="0.34998626667073579"/>
      </right>
      <top style="dotted">
        <color theme="1" tint="0.34998626667073579"/>
      </top>
      <bottom style="dotted">
        <color theme="1"/>
      </bottom>
      <diagonal/>
    </border>
    <border>
      <left style="thin">
        <color indexed="64"/>
      </left>
      <right/>
      <top style="dotted">
        <color indexed="64"/>
      </top>
      <bottom style="dotted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theme="1"/>
      </bottom>
      <diagonal/>
    </border>
    <border>
      <left style="dotted">
        <color indexed="64"/>
      </left>
      <right style="medium">
        <color theme="1" tint="0.34998626667073579"/>
      </right>
      <top style="dotted">
        <color indexed="64"/>
      </top>
      <bottom style="dotted">
        <color theme="1"/>
      </bottom>
      <diagonal/>
    </border>
    <border>
      <left style="dotted">
        <color indexed="64"/>
      </left>
      <right/>
      <top/>
      <bottom style="dotted">
        <color theme="1"/>
      </bottom>
      <diagonal/>
    </border>
    <border>
      <left style="thin">
        <color indexed="64"/>
      </left>
      <right style="dotted">
        <color indexed="64"/>
      </right>
      <top/>
      <bottom style="dotted">
        <color theme="1"/>
      </bottom>
      <diagonal/>
    </border>
    <border>
      <left style="dotted">
        <color indexed="64"/>
      </left>
      <right style="medium">
        <color indexed="64"/>
      </right>
      <top/>
      <bottom style="dotted">
        <color theme="1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theme="1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theme="1"/>
      </bottom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 style="dotted">
        <color theme="1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 tint="0.34998626667073579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339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/>
    <xf numFmtId="49" fontId="11" fillId="0" borderId="0" xfId="0" applyNumberFormat="1" applyFont="1" applyAlignment="1">
      <alignment vertical="center"/>
    </xf>
    <xf numFmtId="0" fontId="1" fillId="0" borderId="12" xfId="0" quotePrefix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3" xfId="0" quotePrefix="1" applyFont="1" applyFill="1" applyBorder="1" applyAlignment="1" applyProtection="1">
      <alignment horizontal="center" vertical="center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3" fontId="1" fillId="2" borderId="20" xfId="0" applyNumberFormat="1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quotePrefix="1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left" vertical="center" indent="1" shrinkToFit="1"/>
    </xf>
    <xf numFmtId="0" fontId="1" fillId="0" borderId="53" xfId="0" quotePrefix="1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left" vertical="center" indent="1"/>
    </xf>
    <xf numFmtId="0" fontId="1" fillId="0" borderId="57" xfId="0" quotePrefix="1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left" vertical="center" indent="1"/>
    </xf>
    <xf numFmtId="0" fontId="7" fillId="0" borderId="61" xfId="0" applyFont="1" applyFill="1" applyBorder="1" applyAlignment="1" applyProtection="1">
      <alignment horizontal="left" vertical="center" indent="1"/>
    </xf>
    <xf numFmtId="0" fontId="1" fillId="0" borderId="55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2" fontId="1" fillId="2" borderId="64" xfId="0" applyNumberFormat="1" applyFont="1" applyFill="1" applyBorder="1" applyAlignment="1" applyProtection="1">
      <alignment horizontal="center" vertical="center"/>
    </xf>
    <xf numFmtId="2" fontId="1" fillId="2" borderId="66" xfId="0" applyNumberFormat="1" applyFont="1" applyFill="1" applyBorder="1" applyAlignment="1" applyProtection="1">
      <alignment horizontal="center" vertical="center"/>
    </xf>
    <xf numFmtId="0" fontId="1" fillId="0" borderId="67" xfId="0" applyFont="1" applyFill="1" applyBorder="1" applyAlignment="1" applyProtection="1">
      <alignment horizontal="center" vertical="center"/>
    </xf>
    <xf numFmtId="0" fontId="1" fillId="0" borderId="68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69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2" fontId="1" fillId="0" borderId="53" xfId="0" quotePrefix="1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4" fillId="0" borderId="61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/>
    </xf>
    <xf numFmtId="2" fontId="1" fillId="0" borderId="56" xfId="0" quotePrefix="1" applyNumberFormat="1" applyFont="1" applyFill="1" applyBorder="1" applyAlignment="1" applyProtection="1">
      <alignment horizontal="center" vertical="center"/>
    </xf>
    <xf numFmtId="2" fontId="1" fillId="4" borderId="74" xfId="0" applyNumberFormat="1" applyFont="1" applyFill="1" applyBorder="1" applyAlignment="1" applyProtection="1">
      <alignment horizontal="center" vertical="center"/>
    </xf>
    <xf numFmtId="0" fontId="1" fillId="4" borderId="75" xfId="0" quotePrefix="1" applyFont="1" applyFill="1" applyBorder="1" applyAlignment="1" applyProtection="1">
      <alignment horizontal="center" vertical="center"/>
    </xf>
    <xf numFmtId="0" fontId="1" fillId="4" borderId="76" xfId="0" quotePrefix="1" applyFont="1" applyFill="1" applyBorder="1" applyAlignment="1" applyProtection="1">
      <alignment horizontal="center" vertical="center"/>
    </xf>
    <xf numFmtId="2" fontId="1" fillId="4" borderId="78" xfId="0" applyNumberFormat="1" applyFont="1" applyFill="1" applyBorder="1" applyAlignment="1" applyProtection="1">
      <alignment horizontal="center" vertical="center"/>
    </xf>
    <xf numFmtId="2" fontId="1" fillId="0" borderId="54" xfId="0" quotePrefix="1" applyNumberFormat="1" applyFont="1" applyFill="1" applyBorder="1" applyAlignment="1" applyProtection="1">
      <alignment horizontal="center" vertical="center"/>
    </xf>
    <xf numFmtId="0" fontId="15" fillId="0" borderId="80" xfId="0" applyFont="1" applyFill="1" applyBorder="1" applyAlignment="1">
      <alignment horizontal="left" vertical="center"/>
    </xf>
    <xf numFmtId="2" fontId="1" fillId="4" borderId="82" xfId="0" applyNumberFormat="1" applyFont="1" applyFill="1" applyBorder="1" applyAlignment="1" applyProtection="1">
      <alignment horizontal="center" vertical="center"/>
    </xf>
    <xf numFmtId="2" fontId="1" fillId="4" borderId="84" xfId="0" applyNumberFormat="1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2" fontId="1" fillId="2" borderId="86" xfId="0" applyNumberFormat="1" applyFont="1" applyFill="1" applyBorder="1" applyAlignment="1" applyProtection="1">
      <alignment horizontal="center" vertical="center"/>
    </xf>
    <xf numFmtId="0" fontId="1" fillId="2" borderId="87" xfId="0" quotePrefix="1" applyFont="1" applyFill="1" applyBorder="1" applyAlignment="1" applyProtection="1">
      <alignment horizontal="center" vertical="center"/>
    </xf>
    <xf numFmtId="0" fontId="1" fillId="2" borderId="88" xfId="0" quotePrefix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2" fontId="1" fillId="0" borderId="62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2" fontId="1" fillId="0" borderId="74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2" fontId="1" fillId="0" borderId="58" xfId="0" applyNumberFormat="1" applyFont="1" applyFill="1" applyBorder="1" applyAlignment="1" applyProtection="1">
      <alignment horizontal="center" vertical="center"/>
    </xf>
    <xf numFmtId="2" fontId="1" fillId="0" borderId="78" xfId="0" applyNumberFormat="1" applyFont="1" applyFill="1" applyBorder="1" applyAlignment="1" applyProtection="1">
      <alignment horizontal="center" vertical="center"/>
    </xf>
    <xf numFmtId="2" fontId="1" fillId="0" borderId="43" xfId="0" applyNumberFormat="1" applyFont="1" applyFill="1" applyBorder="1" applyAlignment="1" applyProtection="1">
      <alignment horizontal="center" vertical="center"/>
    </xf>
    <xf numFmtId="0" fontId="1" fillId="2" borderId="86" xfId="0" quotePrefix="1" applyFont="1" applyFill="1" applyBorder="1" applyAlignment="1" applyProtection="1">
      <alignment horizontal="center" vertical="center"/>
    </xf>
    <xf numFmtId="2" fontId="1" fillId="0" borderId="78" xfId="1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</xf>
    <xf numFmtId="0" fontId="1" fillId="0" borderId="94" xfId="0" applyFont="1" applyFill="1" applyBorder="1" applyAlignment="1" applyProtection="1">
      <alignment horizontal="center" vertical="center"/>
    </xf>
    <xf numFmtId="0" fontId="1" fillId="0" borderId="95" xfId="0" applyFont="1" applyFill="1" applyBorder="1" applyAlignment="1" applyProtection="1">
      <alignment horizontal="center" vertical="center"/>
    </xf>
    <xf numFmtId="0" fontId="1" fillId="0" borderId="96" xfId="0" applyFont="1" applyFill="1" applyBorder="1" applyAlignment="1" applyProtection="1">
      <alignment horizontal="center" vertical="center"/>
    </xf>
    <xf numFmtId="0" fontId="1" fillId="0" borderId="97" xfId="0" applyFont="1" applyFill="1" applyBorder="1" applyAlignment="1" applyProtection="1">
      <alignment horizontal="center" vertical="center"/>
    </xf>
    <xf numFmtId="0" fontId="1" fillId="0" borderId="98" xfId="0" applyFont="1" applyFill="1" applyBorder="1" applyAlignment="1" applyProtection="1">
      <alignment horizontal="center" vertical="center"/>
    </xf>
    <xf numFmtId="0" fontId="1" fillId="0" borderId="99" xfId="0" applyFont="1" applyFill="1" applyBorder="1" applyAlignment="1" applyProtection="1">
      <alignment horizontal="center" vertical="center"/>
    </xf>
    <xf numFmtId="0" fontId="1" fillId="0" borderId="100" xfId="0" applyFont="1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horizontal="left" vertical="center" indent="1"/>
    </xf>
    <xf numFmtId="0" fontId="1" fillId="0" borderId="10" xfId="1" quotePrefix="1" applyFont="1" applyFill="1" applyBorder="1" applyAlignment="1" applyProtection="1">
      <alignment horizontal="center" vertical="center"/>
    </xf>
    <xf numFmtId="2" fontId="1" fillId="0" borderId="74" xfId="1" quotePrefix="1" applyNumberFormat="1" applyFont="1" applyFill="1" applyBorder="1" applyAlignment="1" applyProtection="1">
      <alignment horizontal="center" vertical="center"/>
    </xf>
    <xf numFmtId="0" fontId="1" fillId="0" borderId="102" xfId="0" quotePrefix="1" applyFont="1" applyFill="1" applyBorder="1" applyAlignment="1" applyProtection="1">
      <alignment horizontal="center" vertical="center"/>
    </xf>
    <xf numFmtId="2" fontId="1" fillId="0" borderId="48" xfId="0" quotePrefix="1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shrinkToFit="1"/>
    </xf>
    <xf numFmtId="2" fontId="1" fillId="0" borderId="93" xfId="0" applyNumberFormat="1" applyFont="1" applyFill="1" applyBorder="1" applyAlignment="1" applyProtection="1">
      <alignment horizontal="center" vertical="center" shrinkToFit="1"/>
    </xf>
    <xf numFmtId="2" fontId="1" fillId="0" borderId="73" xfId="0" applyNumberFormat="1" applyFont="1" applyFill="1" applyBorder="1" applyAlignment="1" applyProtection="1">
      <alignment horizontal="center" vertical="center"/>
    </xf>
    <xf numFmtId="2" fontId="1" fillId="2" borderId="103" xfId="0" applyNumberFormat="1" applyFont="1" applyFill="1" applyBorder="1" applyAlignment="1" applyProtection="1">
      <alignment horizontal="center" vertical="center"/>
    </xf>
    <xf numFmtId="2" fontId="1" fillId="2" borderId="104" xfId="0" applyNumberFormat="1" applyFont="1" applyFill="1" applyBorder="1" applyAlignment="1" applyProtection="1">
      <alignment horizontal="center" vertical="center"/>
    </xf>
    <xf numFmtId="0" fontId="1" fillId="0" borderId="105" xfId="0" applyFont="1" applyFill="1" applyBorder="1" applyAlignment="1" applyProtection="1">
      <alignment horizontal="center" vertical="center"/>
    </xf>
    <xf numFmtId="0" fontId="1" fillId="0" borderId="106" xfId="0" applyFont="1" applyFill="1" applyBorder="1" applyAlignment="1" applyProtection="1">
      <alignment horizontal="center" vertical="center"/>
    </xf>
    <xf numFmtId="0" fontId="1" fillId="0" borderId="107" xfId="0" applyFont="1" applyFill="1" applyBorder="1" applyAlignment="1" applyProtection="1">
      <alignment horizontal="center" vertical="center"/>
    </xf>
    <xf numFmtId="0" fontId="1" fillId="0" borderId="108" xfId="0" applyFont="1" applyFill="1" applyBorder="1" applyAlignment="1" applyProtection="1">
      <alignment horizontal="center" vertical="center"/>
    </xf>
    <xf numFmtId="0" fontId="1" fillId="0" borderId="109" xfId="0" applyFont="1" applyFill="1" applyBorder="1" applyAlignment="1" applyProtection="1">
      <alignment horizontal="center" vertical="center"/>
    </xf>
    <xf numFmtId="0" fontId="1" fillId="0" borderId="110" xfId="0" applyFont="1" applyFill="1" applyBorder="1" applyAlignment="1" applyProtection="1">
      <alignment horizontal="center" vertical="center"/>
    </xf>
    <xf numFmtId="0" fontId="7" fillId="0" borderId="111" xfId="0" applyFont="1" applyFill="1" applyBorder="1" applyAlignment="1" applyProtection="1">
      <alignment horizontal="left" vertical="center" indent="1"/>
    </xf>
    <xf numFmtId="0" fontId="1" fillId="0" borderId="114" xfId="0" quotePrefix="1" applyFont="1" applyFill="1" applyBorder="1" applyAlignment="1" applyProtection="1">
      <alignment horizontal="center" vertical="center"/>
    </xf>
    <xf numFmtId="2" fontId="1" fillId="0" borderId="113" xfId="0" quotePrefix="1" applyNumberFormat="1" applyFont="1" applyFill="1" applyBorder="1" applyAlignment="1" applyProtection="1">
      <alignment horizontal="center" vertical="center"/>
    </xf>
    <xf numFmtId="2" fontId="1" fillId="2" borderId="88" xfId="0" quotePrefix="1" applyNumberFormat="1" applyFont="1" applyFill="1" applyBorder="1" applyAlignment="1" applyProtection="1">
      <alignment horizontal="center" vertical="center"/>
    </xf>
    <xf numFmtId="2" fontId="1" fillId="2" borderId="89" xfId="0" applyNumberFormat="1" applyFont="1" applyFill="1" applyBorder="1" applyAlignment="1" applyProtection="1">
      <alignment horizontal="center" vertical="center"/>
    </xf>
    <xf numFmtId="0" fontId="1" fillId="0" borderId="116" xfId="0" quotePrefix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49" fontId="16" fillId="0" borderId="0" xfId="0" applyNumberFormat="1" applyFont="1"/>
    <xf numFmtId="49" fontId="11" fillId="0" borderId="0" xfId="0" applyNumberFormat="1" applyFont="1" applyAlignment="1">
      <alignment horizontal="right" vertical="center"/>
    </xf>
    <xf numFmtId="49" fontId="0" fillId="0" borderId="0" xfId="0" applyNumberFormat="1"/>
    <xf numFmtId="0" fontId="1" fillId="0" borderId="119" xfId="1" applyFont="1" applyFill="1" applyBorder="1" applyAlignment="1" applyProtection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3" fillId="4" borderId="81" xfId="0" applyFont="1" applyFill="1" applyBorder="1" applyAlignment="1" applyProtection="1">
      <alignment horizontal="left" vertical="center" indent="1"/>
    </xf>
    <xf numFmtId="0" fontId="3" fillId="4" borderId="61" xfId="0" applyFont="1" applyFill="1" applyBorder="1" applyAlignment="1" applyProtection="1">
      <alignment horizontal="left" vertical="center" indent="1"/>
    </xf>
    <xf numFmtId="0" fontId="1" fillId="0" borderId="121" xfId="0" applyFont="1" applyFill="1" applyBorder="1" applyAlignment="1" applyProtection="1">
      <alignment horizontal="center" vertical="center"/>
    </xf>
    <xf numFmtId="0" fontId="1" fillId="0" borderId="122" xfId="0" applyFont="1" applyFill="1" applyBorder="1" applyAlignment="1" applyProtection="1">
      <alignment horizontal="center" vertical="center"/>
    </xf>
    <xf numFmtId="0" fontId="1" fillId="0" borderId="123" xfId="0" applyFont="1" applyFill="1" applyBorder="1" applyAlignment="1" applyProtection="1">
      <alignment horizontal="center" vertical="center"/>
    </xf>
    <xf numFmtId="0" fontId="1" fillId="0" borderId="124" xfId="0" applyFont="1" applyFill="1" applyBorder="1" applyAlignment="1" applyProtection="1">
      <alignment horizontal="center" vertical="center"/>
    </xf>
    <xf numFmtId="0" fontId="1" fillId="0" borderId="125" xfId="0" applyFont="1" applyFill="1" applyBorder="1" applyAlignment="1" applyProtection="1">
      <alignment horizontal="center" vertical="center"/>
    </xf>
    <xf numFmtId="0" fontId="1" fillId="0" borderId="126" xfId="0" applyFont="1" applyFill="1" applyBorder="1" applyAlignment="1" applyProtection="1">
      <alignment horizontal="center" vertical="center"/>
    </xf>
    <xf numFmtId="0" fontId="1" fillId="0" borderId="127" xfId="0" applyFont="1" applyFill="1" applyBorder="1" applyAlignment="1" applyProtection="1">
      <alignment horizontal="center" vertical="center"/>
    </xf>
    <xf numFmtId="2" fontId="1" fillId="0" borderId="67" xfId="0" applyNumberFormat="1" applyFont="1" applyFill="1" applyBorder="1" applyAlignment="1" applyProtection="1">
      <alignment horizontal="center" vertical="center"/>
    </xf>
    <xf numFmtId="2" fontId="1" fillId="2" borderId="65" xfId="0" applyNumberFormat="1" applyFont="1" applyFill="1" applyBorder="1" applyAlignment="1" applyProtection="1">
      <alignment horizontal="center" vertical="center"/>
    </xf>
    <xf numFmtId="2" fontId="1" fillId="0" borderId="62" xfId="1" quotePrefix="1" applyNumberFormat="1" applyFont="1" applyFill="1" applyBorder="1" applyAlignment="1" applyProtection="1">
      <alignment horizontal="center" vertical="center"/>
    </xf>
    <xf numFmtId="2" fontId="1" fillId="0" borderId="57" xfId="0" quotePrefix="1" applyNumberFormat="1" applyFont="1" applyFill="1" applyBorder="1" applyAlignment="1" applyProtection="1">
      <alignment horizontal="center" vertical="center"/>
    </xf>
    <xf numFmtId="0" fontId="1" fillId="0" borderId="2" xfId="0" quotePrefix="1" applyFont="1" applyFill="1" applyBorder="1" applyAlignment="1" applyProtection="1">
      <alignment horizontal="center" vertical="center"/>
    </xf>
    <xf numFmtId="2" fontId="1" fillId="0" borderId="128" xfId="0" applyNumberFormat="1" applyFont="1" applyFill="1" applyBorder="1" applyAlignment="1" applyProtection="1">
      <alignment horizontal="center" vertical="center"/>
    </xf>
    <xf numFmtId="2" fontId="1" fillId="0" borderId="46" xfId="0" quotePrefix="1" applyNumberFormat="1" applyFont="1" applyFill="1" applyBorder="1" applyAlignment="1" applyProtection="1">
      <alignment horizontal="center" vertical="center"/>
    </xf>
    <xf numFmtId="2" fontId="1" fillId="4" borderId="57" xfId="0" applyNumberFormat="1" applyFont="1" applyFill="1" applyBorder="1" applyAlignment="1" applyProtection="1">
      <alignment horizontal="center" vertical="center"/>
    </xf>
    <xf numFmtId="2" fontId="1" fillId="4" borderId="122" xfId="0" applyNumberFormat="1" applyFont="1" applyFill="1" applyBorder="1" applyAlignment="1" applyProtection="1">
      <alignment horizontal="center" vertical="center"/>
    </xf>
    <xf numFmtId="2" fontId="1" fillId="4" borderId="45" xfId="0" applyNumberFormat="1" applyFont="1" applyFill="1" applyBorder="1" applyAlignment="1" applyProtection="1">
      <alignment horizontal="center" vertical="center"/>
    </xf>
    <xf numFmtId="2" fontId="1" fillId="4" borderId="76" xfId="0" quotePrefix="1" applyNumberFormat="1" applyFont="1" applyFill="1" applyBorder="1" applyAlignment="1" applyProtection="1">
      <alignment horizontal="center" vertical="center"/>
    </xf>
    <xf numFmtId="2" fontId="1" fillId="4" borderId="83" xfId="0" quotePrefix="1" applyNumberFormat="1" applyFont="1" applyFill="1" applyBorder="1" applyAlignment="1" applyProtection="1">
      <alignment horizontal="center" vertical="center"/>
    </xf>
    <xf numFmtId="2" fontId="1" fillId="0" borderId="42" xfId="0" applyNumberFormat="1" applyFont="1" applyFill="1" applyBorder="1" applyAlignment="1" applyProtection="1">
      <alignment horizontal="center" vertical="center"/>
    </xf>
    <xf numFmtId="2" fontId="1" fillId="0" borderId="69" xfId="0" applyNumberFormat="1" applyFont="1" applyFill="1" applyBorder="1" applyAlignment="1" applyProtection="1">
      <alignment horizontal="center" vertical="center"/>
    </xf>
    <xf numFmtId="2" fontId="1" fillId="0" borderId="70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 shrinkToFit="1"/>
    </xf>
    <xf numFmtId="2" fontId="1" fillId="2" borderId="38" xfId="0" applyNumberFormat="1" applyFont="1" applyFill="1" applyBorder="1" applyAlignment="1" applyProtection="1">
      <alignment horizontal="center" vertical="center" shrinkToFit="1"/>
    </xf>
    <xf numFmtId="2" fontId="1" fillId="0" borderId="117" xfId="0" quotePrefix="1" applyNumberFormat="1" applyFont="1" applyFill="1" applyBorder="1" applyAlignment="1" applyProtection="1">
      <alignment horizontal="center" vertical="center"/>
    </xf>
    <xf numFmtId="2" fontId="1" fillId="2" borderId="64" xfId="0" quotePrefix="1" applyNumberFormat="1" applyFont="1" applyFill="1" applyBorder="1" applyAlignment="1" applyProtection="1">
      <alignment horizontal="center" vertical="center"/>
    </xf>
    <xf numFmtId="2" fontId="1" fillId="2" borderId="66" xfId="0" quotePrefix="1" applyNumberFormat="1" applyFont="1" applyFill="1" applyBorder="1" applyAlignment="1" applyProtection="1">
      <alignment horizontal="center" vertical="center"/>
    </xf>
    <xf numFmtId="3" fontId="1" fillId="2" borderId="34" xfId="0" applyNumberFormat="1" applyFont="1" applyFill="1" applyBorder="1" applyAlignment="1" applyProtection="1">
      <alignment horizontal="center" vertical="center"/>
    </xf>
    <xf numFmtId="3" fontId="1" fillId="2" borderId="132" xfId="0" applyNumberFormat="1" applyFont="1" applyFill="1" applyBorder="1" applyAlignment="1" applyProtection="1">
      <alignment horizontal="center" vertical="center"/>
    </xf>
    <xf numFmtId="0" fontId="1" fillId="0" borderId="54" xfId="0" quotePrefix="1" applyFont="1" applyFill="1" applyBorder="1" applyAlignment="1" applyProtection="1">
      <alignment horizontal="center" vertical="center"/>
    </xf>
    <xf numFmtId="2" fontId="1" fillId="0" borderId="56" xfId="0" applyNumberFormat="1" applyFont="1" applyFill="1" applyBorder="1" applyAlignment="1" applyProtection="1">
      <alignment horizontal="center" vertical="center"/>
    </xf>
    <xf numFmtId="2" fontId="1" fillId="2" borderId="133" xfId="0" applyNumberFormat="1" applyFont="1" applyFill="1" applyBorder="1" applyAlignment="1" applyProtection="1">
      <alignment horizontal="center" vertical="center"/>
    </xf>
    <xf numFmtId="0" fontId="1" fillId="0" borderId="134" xfId="0" quotePrefix="1" applyFont="1" applyFill="1" applyBorder="1" applyAlignment="1" applyProtection="1">
      <alignment horizontal="center" vertical="center"/>
    </xf>
    <xf numFmtId="0" fontId="3" fillId="2" borderId="138" xfId="0" applyFont="1" applyFill="1" applyBorder="1" applyAlignment="1" applyProtection="1">
      <alignment horizontal="center" vertical="center"/>
    </xf>
    <xf numFmtId="0" fontId="1" fillId="2" borderId="15" xfId="0" quotePrefix="1" applyFont="1" applyFill="1" applyBorder="1" applyAlignment="1" applyProtection="1">
      <alignment horizontal="center" vertical="center"/>
    </xf>
    <xf numFmtId="0" fontId="1" fillId="2" borderId="103" xfId="0" quotePrefix="1" applyFont="1" applyFill="1" applyBorder="1" applyAlignment="1" applyProtection="1">
      <alignment horizontal="center" vertical="center"/>
    </xf>
    <xf numFmtId="0" fontId="1" fillId="2" borderId="16" xfId="0" quotePrefix="1" applyFont="1" applyFill="1" applyBorder="1" applyAlignment="1" applyProtection="1">
      <alignment horizontal="center" vertical="center"/>
    </xf>
    <xf numFmtId="0" fontId="1" fillId="0" borderId="101" xfId="0" quotePrefix="1" applyFont="1" applyFill="1" applyBorder="1" applyAlignment="1" applyProtection="1">
      <alignment horizontal="center" vertical="center"/>
    </xf>
    <xf numFmtId="0" fontId="1" fillId="0" borderId="139" xfId="0" applyFont="1" applyFill="1" applyBorder="1" applyAlignment="1" applyProtection="1">
      <alignment horizontal="center" vertical="center"/>
    </xf>
    <xf numFmtId="2" fontId="1" fillId="2" borderId="141" xfId="0" applyNumberFormat="1" applyFont="1" applyFill="1" applyBorder="1" applyAlignment="1" applyProtection="1">
      <alignment horizontal="center" vertical="center"/>
    </xf>
    <xf numFmtId="0" fontId="1" fillId="4" borderId="75" xfId="0" applyFont="1" applyFill="1" applyBorder="1" applyAlignment="1" applyProtection="1">
      <alignment horizontal="center" vertical="center"/>
    </xf>
    <xf numFmtId="0" fontId="1" fillId="0" borderId="142" xfId="0" applyFont="1" applyFill="1" applyBorder="1" applyAlignment="1" applyProtection="1">
      <alignment horizontal="center" vertical="center"/>
    </xf>
    <xf numFmtId="0" fontId="1" fillId="4" borderId="14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4" borderId="0" xfId="0" applyFont="1" applyFill="1" applyBorder="1" applyAlignment="1" applyProtection="1">
      <alignment horizontal="center" vertical="center"/>
    </xf>
    <xf numFmtId="0" fontId="1" fillId="2" borderId="87" xfId="0" applyFont="1" applyFill="1" applyBorder="1" applyAlignment="1" applyProtection="1">
      <alignment horizontal="center" vertical="center"/>
    </xf>
    <xf numFmtId="0" fontId="1" fillId="4" borderId="144" xfId="0" quotePrefix="1" applyFont="1" applyFill="1" applyBorder="1" applyAlignment="1" applyProtection="1">
      <alignment horizontal="center" vertical="center"/>
    </xf>
    <xf numFmtId="0" fontId="1" fillId="0" borderId="77" xfId="0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1" fillId="4" borderId="130" xfId="0" applyFont="1" applyFill="1" applyBorder="1" applyAlignment="1" applyProtection="1">
      <alignment horizontal="center" vertical="center"/>
    </xf>
    <xf numFmtId="2" fontId="1" fillId="4" borderId="147" xfId="0" applyNumberFormat="1" applyFont="1" applyFill="1" applyBorder="1" applyAlignment="1" applyProtection="1">
      <alignment horizontal="center" vertical="center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92" xfId="1" quotePrefix="1" applyNumberFormat="1" applyFont="1" applyFill="1" applyBorder="1" applyAlignment="1" applyProtection="1">
      <alignment horizontal="center" vertical="center"/>
    </xf>
    <xf numFmtId="0" fontId="1" fillId="0" borderId="14" xfId="1" quotePrefix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2" fontId="1" fillId="0" borderId="91" xfId="1" applyNumberFormat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2" fontId="1" fillId="0" borderId="93" xfId="1" applyNumberFormat="1" applyFont="1" applyFill="1" applyBorder="1" applyAlignment="1" applyProtection="1">
      <alignment horizontal="center" vertical="center"/>
    </xf>
    <xf numFmtId="0" fontId="1" fillId="0" borderId="119" xfId="1" quotePrefix="1" applyFont="1" applyFill="1" applyBorder="1" applyAlignment="1" applyProtection="1">
      <alignment horizontal="center" vertical="center"/>
    </xf>
    <xf numFmtId="2" fontId="1" fillId="0" borderId="62" xfId="1" applyNumberFormat="1" applyFont="1" applyFill="1" applyBorder="1" applyAlignment="1" applyProtection="1">
      <alignment horizontal="center" vertical="center"/>
    </xf>
    <xf numFmtId="0" fontId="1" fillId="0" borderId="120" xfId="1" quotePrefix="1" applyFont="1" applyFill="1" applyBorder="1" applyAlignment="1" applyProtection="1">
      <alignment horizontal="center" vertical="center"/>
    </xf>
    <xf numFmtId="2" fontId="1" fillId="0" borderId="74" xfId="1" applyNumberFormat="1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>
      <alignment horizontal="center" vertical="center" wrapText="1"/>
    </xf>
    <xf numFmtId="0" fontId="1" fillId="0" borderId="130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 applyProtection="1">
      <alignment horizontal="center" vertical="center"/>
    </xf>
    <xf numFmtId="2" fontId="1" fillId="0" borderId="57" xfId="0" applyNumberFormat="1" applyFont="1" applyFill="1" applyBorder="1" applyAlignment="1" applyProtection="1">
      <alignment horizontal="center" vertical="center"/>
    </xf>
    <xf numFmtId="0" fontId="1" fillId="0" borderId="129" xfId="0" applyFont="1" applyFill="1" applyBorder="1" applyAlignment="1">
      <alignment horizontal="center" vertical="center" wrapText="1"/>
    </xf>
    <xf numFmtId="0" fontId="1" fillId="0" borderId="131" xfId="0" applyFont="1" applyFill="1" applyBorder="1" applyAlignment="1">
      <alignment horizontal="center" vertical="center" wrapText="1"/>
    </xf>
    <xf numFmtId="0" fontId="1" fillId="0" borderId="56" xfId="0" quotePrefix="1" applyFont="1" applyFill="1" applyBorder="1" applyAlignment="1" applyProtection="1">
      <alignment horizontal="center" vertical="center"/>
    </xf>
    <xf numFmtId="0" fontId="20" fillId="0" borderId="22" xfId="2" applyFont="1" applyBorder="1" applyAlignment="1">
      <alignment horizontal="left" vertical="center" indent="1"/>
    </xf>
    <xf numFmtId="0" fontId="20" fillId="0" borderId="22" xfId="2" applyFont="1" applyFill="1" applyBorder="1" applyAlignment="1">
      <alignment horizontal="left" vertical="center" indent="1"/>
    </xf>
    <xf numFmtId="0" fontId="20" fillId="0" borderId="24" xfId="2" applyFont="1" applyFill="1" applyBorder="1" applyAlignment="1">
      <alignment horizontal="left" vertical="center" indent="1"/>
    </xf>
    <xf numFmtId="0" fontId="20" fillId="0" borderId="135" xfId="2" applyFont="1" applyFill="1" applyBorder="1" applyAlignment="1">
      <alignment horizontal="left" vertical="center" indent="1"/>
    </xf>
    <xf numFmtId="0" fontId="20" fillId="0" borderId="135" xfId="2" applyFont="1" applyFill="1" applyBorder="1" applyAlignment="1">
      <alignment horizontal="left" vertical="center" indent="1" shrinkToFit="1"/>
    </xf>
    <xf numFmtId="0" fontId="21" fillId="0" borderId="135" xfId="2" applyFont="1" applyFill="1" applyBorder="1" applyAlignment="1">
      <alignment horizontal="left" vertical="center" indent="1"/>
    </xf>
    <xf numFmtId="0" fontId="20" fillId="0" borderId="146" xfId="2" applyFont="1" applyFill="1" applyBorder="1" applyAlignment="1">
      <alignment horizontal="left" vertical="center" indent="1"/>
    </xf>
    <xf numFmtId="0" fontId="20" fillId="0" borderId="22" xfId="2" applyFont="1" applyFill="1" applyBorder="1" applyAlignment="1">
      <alignment horizontal="left" vertical="center" indent="1" shrinkToFit="1"/>
    </xf>
    <xf numFmtId="2" fontId="1" fillId="0" borderId="12" xfId="0" quotePrefix="1" applyNumberFormat="1" applyFont="1" applyFill="1" applyBorder="1" applyAlignment="1" applyProtection="1">
      <alignment horizontal="center" vertical="center"/>
    </xf>
    <xf numFmtId="0" fontId="1" fillId="2" borderId="148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shrinkToFit="1"/>
    </xf>
    <xf numFmtId="2" fontId="1" fillId="2" borderId="33" xfId="0" quotePrefix="1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 shrinkToFit="1"/>
    </xf>
    <xf numFmtId="0" fontId="22" fillId="0" borderId="25" xfId="0" applyFont="1" applyFill="1" applyBorder="1" applyAlignment="1" applyProtection="1">
      <alignment horizontal="left" vertical="center" wrapText="1" indent="1"/>
    </xf>
    <xf numFmtId="0" fontId="1" fillId="0" borderId="150" xfId="0" quotePrefix="1" applyFont="1" applyFill="1" applyBorder="1" applyAlignment="1" applyProtection="1">
      <alignment horizontal="center" vertical="center"/>
    </xf>
    <xf numFmtId="0" fontId="1" fillId="0" borderId="151" xfId="0" quotePrefix="1" applyFont="1" applyFill="1" applyBorder="1" applyAlignment="1" applyProtection="1">
      <alignment horizontal="center" vertical="center"/>
    </xf>
    <xf numFmtId="0" fontId="1" fillId="0" borderId="1" xfId="0" quotePrefix="1" applyFont="1" applyFill="1" applyBorder="1" applyAlignment="1" applyProtection="1">
      <alignment horizontal="center" vertical="center"/>
    </xf>
    <xf numFmtId="0" fontId="1" fillId="0" borderId="152" xfId="0" quotePrefix="1" applyFont="1" applyFill="1" applyBorder="1" applyAlignment="1" applyProtection="1">
      <alignment horizontal="center" vertical="center"/>
    </xf>
    <xf numFmtId="0" fontId="1" fillId="0" borderId="105" xfId="0" quotePrefix="1" applyFont="1" applyFill="1" applyBorder="1" applyAlignment="1" applyProtection="1">
      <alignment horizontal="center" vertical="center"/>
    </xf>
    <xf numFmtId="2" fontId="1" fillId="2" borderId="64" xfId="0" applyNumberFormat="1" applyFont="1" applyFill="1" applyBorder="1" applyAlignment="1" applyProtection="1">
      <alignment horizontal="center" vertical="center" shrinkToFit="1"/>
    </xf>
    <xf numFmtId="0" fontId="1" fillId="2" borderId="153" xfId="0" applyFont="1" applyFill="1" applyBorder="1" applyAlignment="1" applyProtection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7" fillId="0" borderId="45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2" fontId="1" fillId="0" borderId="156" xfId="0" applyNumberFormat="1" applyFont="1" applyFill="1" applyBorder="1" applyAlignment="1">
      <alignment horizontal="center" vertical="center" wrapText="1"/>
    </xf>
    <xf numFmtId="2" fontId="1" fillId="0" borderId="157" xfId="0" quotePrefix="1" applyNumberFormat="1" applyFont="1" applyFill="1" applyBorder="1" applyAlignment="1" applyProtection="1">
      <alignment horizontal="center" vertical="center"/>
    </xf>
    <xf numFmtId="2" fontId="1" fillId="0" borderId="157" xfId="0" applyNumberFormat="1" applyFont="1" applyFill="1" applyBorder="1" applyAlignment="1">
      <alignment horizontal="center" vertical="center" wrapText="1"/>
    </xf>
    <xf numFmtId="0" fontId="1" fillId="0" borderId="77" xfId="0" quotePrefix="1" applyFont="1" applyFill="1" applyBorder="1" applyAlignment="1" applyProtection="1">
      <alignment horizontal="center" vertical="center"/>
    </xf>
    <xf numFmtId="0" fontId="1" fillId="0" borderId="157" xfId="0" quotePrefix="1" applyFont="1" applyFill="1" applyBorder="1" applyAlignment="1" applyProtection="1">
      <alignment horizontal="center" vertical="center"/>
    </xf>
    <xf numFmtId="2" fontId="1" fillId="0" borderId="157" xfId="0" applyNumberFormat="1" applyFont="1" applyFill="1" applyBorder="1" applyAlignment="1" applyProtection="1">
      <alignment horizontal="center" vertical="center"/>
    </xf>
    <xf numFmtId="0" fontId="1" fillId="0" borderId="129" xfId="0" quotePrefix="1" applyFont="1" applyFill="1" applyBorder="1" applyAlignment="1" applyProtection="1">
      <alignment horizontal="center" vertical="center"/>
    </xf>
    <xf numFmtId="0" fontId="1" fillId="0" borderId="130" xfId="0" quotePrefix="1" applyFont="1" applyFill="1" applyBorder="1" applyAlignment="1" applyProtection="1">
      <alignment horizontal="center" vertical="center"/>
    </xf>
    <xf numFmtId="2" fontId="1" fillId="4" borderId="56" xfId="0" applyNumberFormat="1" applyFont="1" applyFill="1" applyBorder="1" applyAlignment="1" applyProtection="1">
      <alignment horizontal="center" vertical="center"/>
    </xf>
    <xf numFmtId="2" fontId="1" fillId="0" borderId="49" xfId="0" applyNumberFormat="1" applyFont="1" applyFill="1" applyBorder="1" applyAlignment="1" applyProtection="1">
      <alignment horizontal="center" vertical="center"/>
    </xf>
    <xf numFmtId="2" fontId="1" fillId="0" borderId="59" xfId="0" applyNumberFormat="1" applyFont="1" applyFill="1" applyBorder="1" applyAlignment="1" applyProtection="1">
      <alignment horizontal="center" vertical="center"/>
    </xf>
    <xf numFmtId="0" fontId="1" fillId="2" borderId="5" xfId="0" quotePrefix="1" applyFont="1" applyFill="1" applyBorder="1" applyAlignment="1" applyProtection="1">
      <alignment horizontal="center" vertical="center" shrinkToFit="1"/>
    </xf>
    <xf numFmtId="0" fontId="1" fillId="0" borderId="62" xfId="1" quotePrefix="1" applyFont="1" applyFill="1" applyBorder="1" applyAlignment="1" applyProtection="1">
      <alignment horizontal="center" vertical="center"/>
    </xf>
    <xf numFmtId="0" fontId="1" fillId="0" borderId="145" xfId="1" applyFont="1" applyFill="1" applyBorder="1" applyAlignment="1" applyProtection="1">
      <alignment horizontal="center" vertical="center"/>
    </xf>
    <xf numFmtId="0" fontId="1" fillId="0" borderId="158" xfId="1" quotePrefix="1" applyFont="1" applyFill="1" applyBorder="1" applyAlignment="1" applyProtection="1">
      <alignment horizontal="center" vertical="center"/>
    </xf>
    <xf numFmtId="0" fontId="1" fillId="0" borderId="145" xfId="1" quotePrefix="1" applyFont="1" applyFill="1" applyBorder="1" applyAlignment="1" applyProtection="1">
      <alignment horizontal="center" vertical="center"/>
    </xf>
    <xf numFmtId="2" fontId="1" fillId="0" borderId="159" xfId="1" applyNumberFormat="1" applyFont="1" applyFill="1" applyBorder="1" applyAlignment="1" applyProtection="1">
      <alignment horizontal="center" vertical="center"/>
    </xf>
    <xf numFmtId="2" fontId="1" fillId="0" borderId="92" xfId="1" applyNumberFormat="1" applyFont="1" applyFill="1" applyBorder="1" applyAlignment="1" applyProtection="1">
      <alignment horizontal="center" vertical="center"/>
    </xf>
    <xf numFmtId="0" fontId="1" fillId="0" borderId="112" xfId="0" quotePrefix="1" applyFont="1" applyFill="1" applyBorder="1" applyAlignment="1" applyProtection="1">
      <alignment horizontal="center" vertical="center"/>
    </xf>
    <xf numFmtId="0" fontId="1" fillId="2" borderId="153" xfId="0" quotePrefix="1" applyFont="1" applyFill="1" applyBorder="1" applyAlignment="1" applyProtection="1">
      <alignment horizontal="center" vertical="center"/>
    </xf>
    <xf numFmtId="2" fontId="1" fillId="0" borderId="159" xfId="0" applyNumberFormat="1" applyFont="1" applyFill="1" applyBorder="1" applyAlignment="1" applyProtection="1">
      <alignment horizontal="center" vertical="center"/>
    </xf>
    <xf numFmtId="0" fontId="1" fillId="0" borderId="152" xfId="0" applyFont="1" applyFill="1" applyBorder="1" applyAlignment="1" applyProtection="1">
      <alignment horizontal="center" vertical="center"/>
    </xf>
    <xf numFmtId="2" fontId="1" fillId="0" borderId="160" xfId="0" applyNumberFormat="1" applyFont="1" applyFill="1" applyBorder="1" applyAlignment="1" applyProtection="1">
      <alignment horizontal="center" vertical="center"/>
    </xf>
    <xf numFmtId="2" fontId="1" fillId="0" borderId="161" xfId="0" quotePrefix="1" applyNumberFormat="1" applyFont="1" applyFill="1" applyBorder="1" applyAlignment="1" applyProtection="1">
      <alignment horizontal="center" vertical="center"/>
    </xf>
    <xf numFmtId="2" fontId="1" fillId="2" borderId="133" xfId="0" quotePrefix="1" applyNumberFormat="1" applyFont="1" applyFill="1" applyBorder="1" applyAlignment="1" applyProtection="1">
      <alignment horizontal="center" vertical="center"/>
    </xf>
    <xf numFmtId="0" fontId="1" fillId="0" borderId="162" xfId="0" applyFont="1" applyFill="1" applyBorder="1" applyAlignment="1" applyProtection="1">
      <alignment horizontal="center" vertical="center"/>
    </xf>
    <xf numFmtId="2" fontId="1" fillId="0" borderId="92" xfId="0" applyNumberFormat="1" applyFont="1" applyFill="1" applyBorder="1" applyAlignment="1" applyProtection="1">
      <alignment horizontal="center" vertical="center" shrinkToFit="1"/>
    </xf>
    <xf numFmtId="2" fontId="1" fillId="0" borderId="14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14" xfId="0" quotePrefix="1" applyFont="1" applyFill="1" applyBorder="1" applyAlignment="1" applyProtection="1">
      <alignment horizontal="center" vertical="center"/>
    </xf>
    <xf numFmtId="0" fontId="1" fillId="0" borderId="62" xfId="0" quotePrefix="1" applyFont="1" applyFill="1" applyBorder="1" applyAlignment="1" applyProtection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55" xfId="0" quotePrefix="1" applyFont="1" applyFill="1" applyBorder="1" applyAlignment="1" applyProtection="1">
      <alignment horizontal="center" vertical="center"/>
    </xf>
    <xf numFmtId="2" fontId="1" fillId="4" borderId="92" xfId="0" applyNumberFormat="1" applyFont="1" applyFill="1" applyBorder="1" applyAlignment="1" applyProtection="1">
      <alignment horizontal="center" vertical="center"/>
    </xf>
    <xf numFmtId="0" fontId="1" fillId="0" borderId="163" xfId="0" applyFont="1" applyFill="1" applyBorder="1" applyAlignment="1" applyProtection="1">
      <alignment horizontal="center" vertical="center"/>
    </xf>
    <xf numFmtId="2" fontId="1" fillId="0" borderId="51" xfId="0" applyNumberFormat="1" applyFont="1" applyFill="1" applyBorder="1" applyAlignment="1" applyProtection="1">
      <alignment horizontal="center" vertical="center"/>
    </xf>
    <xf numFmtId="2" fontId="1" fillId="4" borderId="164" xfId="0" applyNumberFormat="1" applyFont="1" applyFill="1" applyBorder="1" applyAlignment="1" applyProtection="1">
      <alignment horizontal="center" vertical="center"/>
    </xf>
    <xf numFmtId="2" fontId="1" fillId="0" borderId="163" xfId="0" applyNumberFormat="1" applyFont="1" applyFill="1" applyBorder="1" applyAlignment="1" applyProtection="1">
      <alignment horizontal="center" vertical="center"/>
    </xf>
    <xf numFmtId="2" fontId="1" fillId="2" borderId="165" xfId="0" applyNumberFormat="1" applyFont="1" applyFill="1" applyBorder="1" applyAlignment="1" applyProtection="1">
      <alignment horizontal="center" vertical="center" shrinkToFit="1"/>
    </xf>
    <xf numFmtId="0" fontId="1" fillId="0" borderId="50" xfId="0" applyFont="1" applyFill="1" applyBorder="1" applyAlignment="1" applyProtection="1">
      <alignment horizontal="center" vertical="center"/>
    </xf>
    <xf numFmtId="2" fontId="1" fillId="0" borderId="151" xfId="0" quotePrefix="1" applyNumberFormat="1" applyFont="1" applyFill="1" applyBorder="1" applyAlignment="1" applyProtection="1">
      <alignment horizontal="center" vertical="center"/>
    </xf>
    <xf numFmtId="2" fontId="1" fillId="0" borderId="134" xfId="0" quotePrefix="1" applyNumberFormat="1" applyFont="1" applyFill="1" applyBorder="1" applyAlignment="1" applyProtection="1">
      <alignment horizontal="center" vertical="center"/>
    </xf>
    <xf numFmtId="3" fontId="1" fillId="2" borderId="166" xfId="0" applyNumberFormat="1" applyFont="1" applyFill="1" applyBorder="1" applyAlignment="1" applyProtection="1">
      <alignment horizontal="center" vertical="center"/>
    </xf>
    <xf numFmtId="2" fontId="1" fillId="0" borderId="93" xfId="0" applyNumberFormat="1" applyFont="1" applyFill="1" applyBorder="1" applyAlignment="1" applyProtection="1">
      <alignment horizontal="center" vertical="center"/>
    </xf>
    <xf numFmtId="0" fontId="1" fillId="0" borderId="12" xfId="0" quotePrefix="1" applyNumberFormat="1" applyFont="1" applyFill="1" applyBorder="1" applyAlignment="1" applyProtection="1">
      <alignment horizontal="center" vertical="center"/>
    </xf>
    <xf numFmtId="3" fontId="1" fillId="0" borderId="77" xfId="0" applyNumberFormat="1" applyFont="1" applyFill="1" applyBorder="1" applyAlignment="1">
      <alignment horizontal="center" vertical="center" wrapText="1"/>
    </xf>
    <xf numFmtId="2" fontId="1" fillId="0" borderId="92" xfId="0" applyNumberFormat="1" applyFont="1" applyFill="1" applyBorder="1" applyAlignment="1" applyProtection="1">
      <alignment horizontal="center" vertical="center"/>
    </xf>
    <xf numFmtId="0" fontId="7" fillId="0" borderId="167" xfId="0" applyFont="1" applyFill="1" applyBorder="1" applyAlignment="1" applyProtection="1">
      <alignment horizontal="left" vertical="center" indent="1"/>
    </xf>
    <xf numFmtId="0" fontId="1" fillId="0" borderId="168" xfId="0" applyFont="1" applyFill="1" applyBorder="1" applyAlignment="1" applyProtection="1">
      <alignment horizontal="center" vertical="center"/>
    </xf>
    <xf numFmtId="2" fontId="1" fillId="0" borderId="169" xfId="0" applyNumberFormat="1" applyFont="1" applyFill="1" applyBorder="1" applyAlignment="1" applyProtection="1">
      <alignment horizontal="center" vertical="center"/>
    </xf>
    <xf numFmtId="0" fontId="1" fillId="0" borderId="170" xfId="0" applyFont="1" applyFill="1" applyBorder="1" applyAlignment="1" applyProtection="1">
      <alignment horizontal="center" vertical="center"/>
    </xf>
    <xf numFmtId="0" fontId="1" fillId="0" borderId="171" xfId="0" quotePrefix="1" applyFont="1" applyFill="1" applyBorder="1" applyAlignment="1" applyProtection="1">
      <alignment horizontal="center" vertical="center"/>
    </xf>
    <xf numFmtId="0" fontId="1" fillId="0" borderId="172" xfId="0" quotePrefix="1" applyFont="1" applyFill="1" applyBorder="1" applyAlignment="1" applyProtection="1">
      <alignment horizontal="center" vertical="center"/>
    </xf>
    <xf numFmtId="0" fontId="1" fillId="0" borderId="173" xfId="0" applyFont="1" applyFill="1" applyBorder="1" applyAlignment="1" applyProtection="1">
      <alignment horizontal="center" vertical="center"/>
    </xf>
    <xf numFmtId="2" fontId="1" fillId="0" borderId="174" xfId="0" applyNumberFormat="1" applyFont="1" applyFill="1" applyBorder="1" applyAlignment="1" applyProtection="1">
      <alignment horizontal="center" vertical="center"/>
    </xf>
    <xf numFmtId="0" fontId="1" fillId="0" borderId="175" xfId="0" applyFont="1" applyFill="1" applyBorder="1" applyAlignment="1">
      <alignment horizontal="center" vertical="center" wrapText="1"/>
    </xf>
    <xf numFmtId="2" fontId="1" fillId="0" borderId="176" xfId="0" applyNumberFormat="1" applyFont="1" applyFill="1" applyBorder="1" applyAlignment="1" applyProtection="1">
      <alignment horizontal="center" vertical="center"/>
    </xf>
    <xf numFmtId="0" fontId="1" fillId="0" borderId="177" xfId="0" applyFont="1" applyFill="1" applyBorder="1" applyAlignment="1" applyProtection="1">
      <alignment horizontal="center" vertical="center"/>
    </xf>
    <xf numFmtId="2" fontId="1" fillId="0" borderId="178" xfId="0" applyNumberFormat="1" applyFont="1" applyFill="1" applyBorder="1" applyAlignment="1" applyProtection="1">
      <alignment horizontal="center" vertical="center"/>
    </xf>
    <xf numFmtId="2" fontId="1" fillId="0" borderId="179" xfId="0" applyNumberFormat="1" applyFont="1" applyFill="1" applyBorder="1" applyAlignment="1" applyProtection="1">
      <alignment horizontal="center" vertical="center"/>
    </xf>
    <xf numFmtId="2" fontId="1" fillId="0" borderId="180" xfId="0" applyNumberFormat="1" applyFont="1" applyFill="1" applyBorder="1" applyAlignment="1" applyProtection="1">
      <alignment horizontal="center" vertical="center"/>
    </xf>
    <xf numFmtId="0" fontId="1" fillId="0" borderId="159" xfId="0" quotePrefix="1" applyFont="1" applyFill="1" applyBorder="1" applyAlignment="1" applyProtection="1">
      <alignment horizontal="center" vertical="center"/>
    </xf>
    <xf numFmtId="0" fontId="20" fillId="3" borderId="183" xfId="1" applyFont="1" applyFill="1" applyBorder="1" applyAlignment="1" applyProtection="1">
      <alignment horizontal="left" vertical="center" indent="1"/>
    </xf>
    <xf numFmtId="0" fontId="1" fillId="0" borderId="184" xfId="0" quotePrefix="1" applyFont="1" applyFill="1" applyBorder="1" applyAlignment="1" applyProtection="1">
      <alignment horizontal="center" vertical="center"/>
    </xf>
    <xf numFmtId="0" fontId="1" fillId="0" borderId="185" xfId="0" quotePrefix="1" applyFont="1" applyFill="1" applyBorder="1" applyAlignment="1" applyProtection="1">
      <alignment horizontal="center" vertical="center"/>
    </xf>
    <xf numFmtId="0" fontId="1" fillId="0" borderId="186" xfId="0" quotePrefix="1" applyFont="1" applyFill="1" applyBorder="1" applyAlignment="1" applyProtection="1">
      <alignment horizontal="center" vertical="center"/>
    </xf>
    <xf numFmtId="0" fontId="1" fillId="0" borderId="79" xfId="0" quotePrefix="1" applyFont="1" applyFill="1" applyBorder="1" applyAlignment="1" applyProtection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2" fontId="1" fillId="0" borderId="105" xfId="0" quotePrefix="1" applyNumberFormat="1" applyFont="1" applyFill="1" applyBorder="1" applyAlignment="1" applyProtection="1">
      <alignment horizontal="center" vertical="center"/>
    </xf>
    <xf numFmtId="2" fontId="1" fillId="0" borderId="107" xfId="0" quotePrefix="1" applyNumberFormat="1" applyFont="1" applyFill="1" applyBorder="1" applyAlignment="1" applyProtection="1">
      <alignment horizontal="center" vertical="center"/>
    </xf>
    <xf numFmtId="0" fontId="1" fillId="0" borderId="189" xfId="0" quotePrefix="1" applyFont="1" applyFill="1" applyBorder="1" applyAlignment="1" applyProtection="1">
      <alignment horizontal="center" vertical="center"/>
    </xf>
    <xf numFmtId="0" fontId="1" fillId="0" borderId="190" xfId="0" quotePrefix="1" applyFont="1" applyFill="1" applyBorder="1" applyAlignment="1" applyProtection="1">
      <alignment horizontal="center" vertical="center"/>
    </xf>
    <xf numFmtId="2" fontId="1" fillId="0" borderId="182" xfId="0" applyNumberFormat="1" applyFont="1" applyFill="1" applyBorder="1" applyAlignment="1" applyProtection="1">
      <alignment horizontal="center" vertical="center"/>
    </xf>
    <xf numFmtId="2" fontId="1" fillId="0" borderId="190" xfId="0" quotePrefix="1" applyNumberFormat="1" applyFont="1" applyFill="1" applyBorder="1" applyAlignment="1" applyProtection="1">
      <alignment horizontal="center" vertical="center"/>
    </xf>
    <xf numFmtId="2" fontId="1" fillId="4" borderId="140" xfId="0" applyNumberFormat="1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vertical="center" wrapText="1"/>
    </xf>
    <xf numFmtId="3" fontId="1" fillId="0" borderId="184" xfId="1" quotePrefix="1" applyNumberFormat="1" applyFont="1" applyFill="1" applyBorder="1" applyAlignment="1" applyProtection="1">
      <alignment horizontal="center" vertical="center"/>
    </xf>
    <xf numFmtId="2" fontId="1" fillId="0" borderId="185" xfId="1" quotePrefix="1" applyNumberFormat="1" applyFont="1" applyFill="1" applyBorder="1" applyAlignment="1" applyProtection="1">
      <alignment horizontal="center" vertical="center"/>
    </xf>
    <xf numFmtId="2" fontId="1" fillId="0" borderId="185" xfId="0" quotePrefix="1" applyNumberFormat="1" applyFont="1" applyFill="1" applyBorder="1" applyAlignment="1" applyProtection="1">
      <alignment horizontal="center" vertical="center"/>
    </xf>
    <xf numFmtId="2" fontId="1" fillId="0" borderId="187" xfId="1" applyNumberFormat="1" applyFont="1" applyFill="1" applyBorder="1" applyAlignment="1" applyProtection="1">
      <alignment horizontal="center" vertical="center"/>
    </xf>
    <xf numFmtId="3" fontId="1" fillId="0" borderId="72" xfId="0" applyNumberFormat="1" applyFont="1" applyFill="1" applyBorder="1" applyAlignment="1">
      <alignment horizontal="center" vertical="center" wrapText="1"/>
    </xf>
    <xf numFmtId="2" fontId="1" fillId="0" borderId="73" xfId="1" applyNumberFormat="1" applyFont="1" applyFill="1" applyBorder="1" applyAlignment="1" applyProtection="1">
      <alignment horizontal="center" vertical="center"/>
    </xf>
    <xf numFmtId="2" fontId="1" fillId="2" borderId="86" xfId="0" quotePrefix="1" applyNumberFormat="1" applyFont="1" applyFill="1" applyBorder="1" applyAlignment="1" applyProtection="1">
      <alignment horizontal="center" vertical="center"/>
    </xf>
    <xf numFmtId="2" fontId="1" fillId="0" borderId="115" xfId="0" applyNumberFormat="1" applyFont="1" applyFill="1" applyBorder="1" applyAlignment="1" applyProtection="1">
      <alignment horizontal="center" vertical="center"/>
    </xf>
    <xf numFmtId="2" fontId="1" fillId="0" borderId="118" xfId="0" quotePrefix="1" applyNumberFormat="1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149" xfId="0" quotePrefix="1" applyFont="1" applyFill="1" applyBorder="1" applyAlignment="1" applyProtection="1">
      <alignment horizontal="center" vertical="center"/>
    </xf>
    <xf numFmtId="2" fontId="1" fillId="2" borderId="191" xfId="0" applyNumberFormat="1" applyFont="1" applyFill="1" applyBorder="1" applyAlignment="1" applyProtection="1">
      <alignment horizontal="center" vertical="center"/>
    </xf>
    <xf numFmtId="0" fontId="1" fillId="0" borderId="181" xfId="0" applyFont="1" applyFill="1" applyBorder="1" applyAlignment="1">
      <alignment horizontal="center" vertical="center" wrapText="1"/>
    </xf>
    <xf numFmtId="1" fontId="1" fillId="0" borderId="12" xfId="0" quotePrefix="1" applyNumberFormat="1" applyFont="1" applyFill="1" applyBorder="1" applyAlignment="1" applyProtection="1">
      <alignment horizontal="center" vertical="center"/>
    </xf>
    <xf numFmtId="0" fontId="1" fillId="4" borderId="192" xfId="0" applyFont="1" applyFill="1" applyBorder="1" applyAlignment="1" applyProtection="1">
      <alignment horizontal="center" vertical="center"/>
    </xf>
    <xf numFmtId="0" fontId="19" fillId="0" borderId="5" xfId="0" applyFont="1" applyBorder="1" applyAlignment="1">
      <alignment vertical="center" wrapText="1"/>
    </xf>
    <xf numFmtId="0" fontId="7" fillId="0" borderId="188" xfId="0" applyFont="1" applyFill="1" applyBorder="1" applyAlignment="1" applyProtection="1">
      <alignment horizontal="left" vertical="center" indent="1"/>
    </xf>
    <xf numFmtId="0" fontId="23" fillId="0" borderId="71" xfId="1" applyFont="1" applyFill="1" applyBorder="1" applyAlignment="1" applyProtection="1">
      <alignment horizontal="left" vertical="center" indent="1"/>
    </xf>
    <xf numFmtId="0" fontId="24" fillId="0" borderId="135" xfId="2" applyFont="1" applyFill="1" applyBorder="1" applyAlignment="1">
      <alignment horizontal="left" vertical="center" indent="1" shrinkToFit="1"/>
    </xf>
    <xf numFmtId="0" fontId="20" fillId="0" borderId="136" xfId="2" applyFont="1" applyFill="1" applyBorder="1" applyAlignment="1">
      <alignment horizontal="left" vertical="center" indent="1" shrinkToFit="1"/>
    </xf>
    <xf numFmtId="0" fontId="20" fillId="0" borderId="137" xfId="2" applyFont="1" applyFill="1" applyBorder="1" applyAlignment="1">
      <alignment horizontal="left" vertical="center" indent="1" shrinkToFit="1"/>
    </xf>
    <xf numFmtId="0" fontId="25" fillId="0" borderId="137" xfId="2" applyFont="1" applyFill="1" applyBorder="1" applyAlignment="1">
      <alignment horizontal="left" vertical="center" indent="1" shrinkToFit="1"/>
    </xf>
    <xf numFmtId="0" fontId="26" fillId="0" borderId="137" xfId="2" applyFont="1" applyFill="1" applyBorder="1" applyAlignment="1">
      <alignment horizontal="left" vertical="center" indent="1" shrinkToFit="1"/>
    </xf>
    <xf numFmtId="0" fontId="4" fillId="0" borderId="26" xfId="0" quotePrefix="1" applyFont="1" applyBorder="1" applyAlignment="1">
      <alignment horizontal="center" vertical="center" wrapText="1"/>
    </xf>
    <xf numFmtId="0" fontId="4" fillId="0" borderId="27" xfId="0" quotePrefix="1" applyFont="1" applyBorder="1" applyAlignment="1">
      <alignment horizontal="center" vertical="center" wrapText="1"/>
    </xf>
    <xf numFmtId="0" fontId="4" fillId="0" borderId="28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ตัวชี้วัด 3_4ตรี" xfId="2" xr:uid="{00000000-0005-0000-0000-000001000000}"/>
    <cellStyle name="ปกติ_Sheet1" xfId="1" xr:uid="{00000000-0005-0000-0000-000002000000}"/>
  </cellStyles>
  <dxfs count="0"/>
  <tableStyles count="0" defaultTableStyle="TableStyleMedium2" defaultPivotStyle="PivotStyleLight16"/>
  <colors>
    <mruColors>
      <color rgb="FFFFCCFF"/>
      <color rgb="FF8D42C6"/>
      <color rgb="FFFFEEDD"/>
      <color rgb="FFFFF5EB"/>
      <color rgb="FFFFF2E5"/>
      <color rgb="FF0000FF"/>
      <color rgb="FFFFEDE7"/>
      <color rgb="FFFFE8E1"/>
      <color rgb="FFFFF3EB"/>
      <color rgb="FFFF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Y105"/>
  <sheetViews>
    <sheetView tabSelected="1" zoomScale="110" zoomScaleNormal="110" zoomScaleSheetLayoutView="100" workbookViewId="0"/>
  </sheetViews>
  <sheetFormatPr defaultRowHeight="15"/>
  <cols>
    <col min="1" max="1" width="38.7109375" style="113" customWidth="1"/>
    <col min="2" max="2" width="6.28515625" customWidth="1"/>
    <col min="3" max="9" width="5.42578125" customWidth="1"/>
    <col min="10" max="10" width="6.5703125" customWidth="1"/>
    <col min="11" max="11" width="5.42578125" customWidth="1"/>
    <col min="12" max="12" width="6.140625" customWidth="1"/>
    <col min="13" max="19" width="5.42578125" customWidth="1"/>
    <col min="20" max="20" width="6.140625" customWidth="1"/>
    <col min="21" max="21" width="5.42578125" customWidth="1"/>
    <col min="22" max="22" width="6.140625" customWidth="1"/>
    <col min="23" max="29" width="5.42578125" customWidth="1"/>
    <col min="30" max="30" width="6.42578125" customWidth="1"/>
    <col min="31" max="31" width="5.42578125" customWidth="1"/>
    <col min="32" max="32" width="6.140625" customWidth="1"/>
    <col min="33" max="39" width="5.42578125" customWidth="1"/>
    <col min="40" max="40" width="6.42578125" customWidth="1"/>
    <col min="41" max="41" width="5.42578125" customWidth="1"/>
    <col min="42" max="42" width="6.140625" customWidth="1"/>
    <col min="43" max="49" width="5.42578125" customWidth="1"/>
    <col min="50" max="50" width="6.42578125" customWidth="1"/>
    <col min="51" max="51" width="5.42578125" customWidth="1"/>
  </cols>
  <sheetData>
    <row r="1" spans="1:51" s="2" customFormat="1" ht="25.5" customHeight="1" thickBot="1">
      <c r="A1" s="254" t="s">
        <v>63</v>
      </c>
      <c r="B1" s="255"/>
      <c r="C1" s="255"/>
      <c r="D1" s="255"/>
      <c r="E1" s="318"/>
      <c r="F1" s="3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1" ht="25.5" customHeight="1" thickBot="1">
      <c r="A2" s="336" t="s">
        <v>0</v>
      </c>
      <c r="B2" s="326" t="s">
        <v>46</v>
      </c>
      <c r="C2" s="327"/>
      <c r="D2" s="327"/>
      <c r="E2" s="327"/>
      <c r="F2" s="327"/>
      <c r="G2" s="327"/>
      <c r="H2" s="327"/>
      <c r="I2" s="327"/>
      <c r="J2" s="327"/>
      <c r="K2" s="328"/>
      <c r="L2" s="326" t="s">
        <v>38</v>
      </c>
      <c r="M2" s="327"/>
      <c r="N2" s="327"/>
      <c r="O2" s="327"/>
      <c r="P2" s="327"/>
      <c r="Q2" s="327"/>
      <c r="R2" s="327"/>
      <c r="S2" s="327"/>
      <c r="T2" s="327"/>
      <c r="U2" s="328"/>
      <c r="V2" s="326" t="s">
        <v>37</v>
      </c>
      <c r="W2" s="327"/>
      <c r="X2" s="327"/>
      <c r="Y2" s="327"/>
      <c r="Z2" s="327"/>
      <c r="AA2" s="327"/>
      <c r="AB2" s="327"/>
      <c r="AC2" s="327"/>
      <c r="AD2" s="327"/>
      <c r="AE2" s="328"/>
      <c r="AF2" s="326" t="s">
        <v>53</v>
      </c>
      <c r="AG2" s="327"/>
      <c r="AH2" s="327"/>
      <c r="AI2" s="327"/>
      <c r="AJ2" s="327"/>
      <c r="AK2" s="327"/>
      <c r="AL2" s="327"/>
      <c r="AM2" s="327"/>
      <c r="AN2" s="327"/>
      <c r="AO2" s="328"/>
      <c r="AP2" s="326" t="s">
        <v>62</v>
      </c>
      <c r="AQ2" s="327"/>
      <c r="AR2" s="327"/>
      <c r="AS2" s="327"/>
      <c r="AT2" s="327"/>
      <c r="AU2" s="327"/>
      <c r="AV2" s="327"/>
      <c r="AW2" s="327"/>
      <c r="AX2" s="327"/>
      <c r="AY2" s="328"/>
    </row>
    <row r="3" spans="1:51" ht="23.25" customHeight="1" thickBot="1">
      <c r="A3" s="337"/>
      <c r="B3" s="329" t="s">
        <v>39</v>
      </c>
      <c r="C3" s="330"/>
      <c r="D3" s="331" t="s">
        <v>40</v>
      </c>
      <c r="E3" s="332"/>
      <c r="F3" s="331" t="s">
        <v>41</v>
      </c>
      <c r="G3" s="332"/>
      <c r="H3" s="333" t="s">
        <v>42</v>
      </c>
      <c r="I3" s="333"/>
      <c r="J3" s="334" t="s">
        <v>22</v>
      </c>
      <c r="K3" s="335"/>
      <c r="L3" s="329" t="s">
        <v>39</v>
      </c>
      <c r="M3" s="330"/>
      <c r="N3" s="331" t="s">
        <v>40</v>
      </c>
      <c r="O3" s="332"/>
      <c r="P3" s="331" t="s">
        <v>41</v>
      </c>
      <c r="Q3" s="332"/>
      <c r="R3" s="333" t="s">
        <v>42</v>
      </c>
      <c r="S3" s="333"/>
      <c r="T3" s="334" t="s">
        <v>22</v>
      </c>
      <c r="U3" s="335"/>
      <c r="V3" s="329" t="s">
        <v>39</v>
      </c>
      <c r="W3" s="330"/>
      <c r="X3" s="331" t="s">
        <v>40</v>
      </c>
      <c r="Y3" s="332"/>
      <c r="Z3" s="331" t="s">
        <v>41</v>
      </c>
      <c r="AA3" s="332"/>
      <c r="AB3" s="333" t="s">
        <v>42</v>
      </c>
      <c r="AC3" s="333"/>
      <c r="AD3" s="334" t="s">
        <v>22</v>
      </c>
      <c r="AE3" s="335"/>
      <c r="AF3" s="329" t="s">
        <v>39</v>
      </c>
      <c r="AG3" s="330"/>
      <c r="AH3" s="331" t="s">
        <v>40</v>
      </c>
      <c r="AI3" s="332"/>
      <c r="AJ3" s="331" t="s">
        <v>41</v>
      </c>
      <c r="AK3" s="332"/>
      <c r="AL3" s="333" t="s">
        <v>42</v>
      </c>
      <c r="AM3" s="333"/>
      <c r="AN3" s="334" t="s">
        <v>22</v>
      </c>
      <c r="AO3" s="335"/>
      <c r="AP3" s="329" t="s">
        <v>39</v>
      </c>
      <c r="AQ3" s="330"/>
      <c r="AR3" s="331" t="s">
        <v>40</v>
      </c>
      <c r="AS3" s="332"/>
      <c r="AT3" s="331" t="s">
        <v>41</v>
      </c>
      <c r="AU3" s="332"/>
      <c r="AV3" s="333" t="s">
        <v>42</v>
      </c>
      <c r="AW3" s="333"/>
      <c r="AX3" s="334" t="s">
        <v>22</v>
      </c>
      <c r="AY3" s="335"/>
    </row>
    <row r="4" spans="1:51" ht="37.5" customHeight="1" thickBot="1">
      <c r="A4" s="338"/>
      <c r="B4" s="115" t="s">
        <v>23</v>
      </c>
      <c r="C4" s="116" t="s">
        <v>43</v>
      </c>
      <c r="D4" s="117" t="s">
        <v>23</v>
      </c>
      <c r="E4" s="116" t="s">
        <v>43</v>
      </c>
      <c r="F4" s="118" t="s">
        <v>23</v>
      </c>
      <c r="G4" s="119" t="s">
        <v>43</v>
      </c>
      <c r="H4" s="117" t="s">
        <v>23</v>
      </c>
      <c r="I4" s="120" t="s">
        <v>43</v>
      </c>
      <c r="J4" s="121" t="s">
        <v>23</v>
      </c>
      <c r="K4" s="122" t="s">
        <v>43</v>
      </c>
      <c r="L4" s="115" t="s">
        <v>23</v>
      </c>
      <c r="M4" s="116" t="s">
        <v>43</v>
      </c>
      <c r="N4" s="117" t="s">
        <v>23</v>
      </c>
      <c r="O4" s="116" t="s">
        <v>43</v>
      </c>
      <c r="P4" s="118" t="s">
        <v>23</v>
      </c>
      <c r="Q4" s="119" t="s">
        <v>43</v>
      </c>
      <c r="R4" s="117" t="s">
        <v>23</v>
      </c>
      <c r="S4" s="120" t="s">
        <v>43</v>
      </c>
      <c r="T4" s="121" t="s">
        <v>23</v>
      </c>
      <c r="U4" s="222" t="s">
        <v>43</v>
      </c>
      <c r="V4" s="115" t="s">
        <v>23</v>
      </c>
      <c r="W4" s="116" t="s">
        <v>43</v>
      </c>
      <c r="X4" s="117" t="s">
        <v>23</v>
      </c>
      <c r="Y4" s="116" t="s">
        <v>43</v>
      </c>
      <c r="Z4" s="118" t="s">
        <v>23</v>
      </c>
      <c r="AA4" s="119" t="s">
        <v>43</v>
      </c>
      <c r="AB4" s="117" t="s">
        <v>23</v>
      </c>
      <c r="AC4" s="120" t="s">
        <v>43</v>
      </c>
      <c r="AD4" s="121" t="s">
        <v>23</v>
      </c>
      <c r="AE4" s="122" t="s">
        <v>43</v>
      </c>
      <c r="AF4" s="115" t="s">
        <v>23</v>
      </c>
      <c r="AG4" s="116" t="s">
        <v>43</v>
      </c>
      <c r="AH4" s="117" t="s">
        <v>23</v>
      </c>
      <c r="AI4" s="116" t="s">
        <v>43</v>
      </c>
      <c r="AJ4" s="118" t="s">
        <v>23</v>
      </c>
      <c r="AK4" s="119" t="s">
        <v>43</v>
      </c>
      <c r="AL4" s="117" t="s">
        <v>23</v>
      </c>
      <c r="AM4" s="120" t="s">
        <v>43</v>
      </c>
      <c r="AN4" s="121" t="s">
        <v>23</v>
      </c>
      <c r="AO4" s="122" t="s">
        <v>43</v>
      </c>
      <c r="AP4" s="115" t="s">
        <v>23</v>
      </c>
      <c r="AQ4" s="116" t="s">
        <v>43</v>
      </c>
      <c r="AR4" s="117" t="s">
        <v>23</v>
      </c>
      <c r="AS4" s="116" t="s">
        <v>43</v>
      </c>
      <c r="AT4" s="118" t="s">
        <v>23</v>
      </c>
      <c r="AU4" s="119" t="s">
        <v>43</v>
      </c>
      <c r="AV4" s="117" t="s">
        <v>23</v>
      </c>
      <c r="AW4" s="120" t="s">
        <v>43</v>
      </c>
      <c r="AX4" s="121" t="s">
        <v>23</v>
      </c>
      <c r="AY4" s="122" t="s">
        <v>43</v>
      </c>
    </row>
    <row r="5" spans="1:51" s="3" customFormat="1" ht="17.100000000000001" customHeight="1">
      <c r="A5" s="19" t="s">
        <v>1</v>
      </c>
      <c r="B5" s="20"/>
      <c r="C5" s="21"/>
      <c r="D5" s="20"/>
      <c r="E5" s="21"/>
      <c r="F5" s="22"/>
      <c r="G5" s="23"/>
      <c r="H5" s="20"/>
      <c r="I5" s="24"/>
      <c r="J5" s="25"/>
      <c r="K5" s="26"/>
      <c r="L5" s="20"/>
      <c r="M5" s="21"/>
      <c r="N5" s="20"/>
      <c r="O5" s="21"/>
      <c r="P5" s="224"/>
      <c r="Q5" s="23"/>
      <c r="R5" s="20"/>
      <c r="S5" s="24"/>
      <c r="T5" s="225"/>
      <c r="U5" s="223"/>
      <c r="V5" s="20"/>
      <c r="W5" s="21"/>
      <c r="X5" s="20"/>
      <c r="Y5" s="21"/>
      <c r="Z5" s="22"/>
      <c r="AA5" s="23"/>
      <c r="AB5" s="20"/>
      <c r="AC5" s="24"/>
      <c r="AD5" s="25"/>
      <c r="AE5" s="26"/>
      <c r="AF5" s="20"/>
      <c r="AG5" s="21"/>
      <c r="AH5" s="20"/>
      <c r="AI5" s="21"/>
      <c r="AJ5" s="22"/>
      <c r="AK5" s="23"/>
      <c r="AL5" s="22"/>
      <c r="AM5" s="258"/>
      <c r="AN5" s="224"/>
      <c r="AO5" s="26"/>
      <c r="AP5" s="20"/>
      <c r="AQ5" s="21"/>
      <c r="AR5" s="20"/>
      <c r="AS5" s="21"/>
      <c r="AT5" s="22"/>
      <c r="AU5" s="23"/>
      <c r="AV5" s="22"/>
      <c r="AW5" s="294"/>
      <c r="AX5" s="25"/>
      <c r="AY5" s="26"/>
    </row>
    <row r="6" spans="1:51" s="3" customFormat="1" ht="17.100000000000001" customHeight="1">
      <c r="A6" s="27" t="s">
        <v>2</v>
      </c>
      <c r="B6" s="28">
        <v>60</v>
      </c>
      <c r="C6" s="179">
        <v>2.68</v>
      </c>
      <c r="D6" s="28">
        <v>10</v>
      </c>
      <c r="E6" s="179">
        <v>2.78</v>
      </c>
      <c r="F6" s="29">
        <v>1</v>
      </c>
      <c r="G6" s="89">
        <v>3.01</v>
      </c>
      <c r="H6" s="28">
        <v>4</v>
      </c>
      <c r="I6" s="182">
        <v>3.01</v>
      </c>
      <c r="J6" s="175">
        <f>SUM(B6,D6,F6,H6)</f>
        <v>75</v>
      </c>
      <c r="K6" s="176">
        <v>2.71</v>
      </c>
      <c r="L6" s="28">
        <v>50</v>
      </c>
      <c r="M6" s="179">
        <v>2.59</v>
      </c>
      <c r="N6" s="28">
        <v>2</v>
      </c>
      <c r="O6" s="179">
        <v>2.72</v>
      </c>
      <c r="P6" s="7" t="s">
        <v>52</v>
      </c>
      <c r="Q6" s="31" t="s">
        <v>52</v>
      </c>
      <c r="R6" s="28">
        <v>2</v>
      </c>
      <c r="S6" s="182">
        <v>3.28</v>
      </c>
      <c r="T6" s="175">
        <f>SUM(L6,N6,P6,R6)</f>
        <v>54</v>
      </c>
      <c r="U6" s="226">
        <v>2.62</v>
      </c>
      <c r="V6" s="28">
        <v>36</v>
      </c>
      <c r="W6" s="179">
        <v>2.62</v>
      </c>
      <c r="X6" s="28">
        <v>5</v>
      </c>
      <c r="Y6" s="179">
        <v>2.58</v>
      </c>
      <c r="Z6" s="29">
        <v>2</v>
      </c>
      <c r="AA6" s="89">
        <v>3.22</v>
      </c>
      <c r="AB6" s="312">
        <v>2</v>
      </c>
      <c r="AC6" s="182">
        <v>3.13</v>
      </c>
      <c r="AD6" s="175">
        <f>SUM(V6,X6,Z6,AB6)</f>
        <v>45</v>
      </c>
      <c r="AE6" s="176">
        <v>2.67</v>
      </c>
      <c r="AF6" s="28">
        <v>35</v>
      </c>
      <c r="AG6" s="179">
        <v>2.2799999999999998</v>
      </c>
      <c r="AH6" s="28">
        <v>7</v>
      </c>
      <c r="AI6" s="179">
        <v>2.48</v>
      </c>
      <c r="AJ6" s="29">
        <v>1</v>
      </c>
      <c r="AK6" s="89">
        <v>2.39</v>
      </c>
      <c r="AL6" s="256" t="s">
        <v>52</v>
      </c>
      <c r="AM6" s="257" t="s">
        <v>52</v>
      </c>
      <c r="AN6" s="193">
        <f>SUM(AF6,AH6,AJ6,AL6)</f>
        <v>43</v>
      </c>
      <c r="AO6" s="176">
        <v>2.31</v>
      </c>
      <c r="AP6" s="28">
        <v>39</v>
      </c>
      <c r="AQ6" s="179">
        <v>2.1800000000000002</v>
      </c>
      <c r="AR6" s="28">
        <v>2</v>
      </c>
      <c r="AS6" s="179">
        <v>2.02</v>
      </c>
      <c r="AT6" s="29">
        <v>10</v>
      </c>
      <c r="AU6" s="89">
        <v>2.0099999999999998</v>
      </c>
      <c r="AV6" s="256" t="s">
        <v>52</v>
      </c>
      <c r="AW6" s="257" t="s">
        <v>52</v>
      </c>
      <c r="AX6" s="175">
        <f>SUM(AP6,AR6,AT6,AV6)</f>
        <v>51</v>
      </c>
      <c r="AY6" s="176">
        <v>2.14</v>
      </c>
    </row>
    <row r="7" spans="1:51" s="3" customFormat="1" ht="17.100000000000001" customHeight="1">
      <c r="A7" s="30" t="s">
        <v>26</v>
      </c>
      <c r="B7" s="7" t="s">
        <v>52</v>
      </c>
      <c r="C7" s="31" t="s">
        <v>52</v>
      </c>
      <c r="D7" s="7" t="s">
        <v>52</v>
      </c>
      <c r="E7" s="31" t="s">
        <v>52</v>
      </c>
      <c r="F7" s="7">
        <v>2</v>
      </c>
      <c r="G7" s="47">
        <v>3.11</v>
      </c>
      <c r="H7" s="7" t="s">
        <v>52</v>
      </c>
      <c r="I7" s="31" t="s">
        <v>52</v>
      </c>
      <c r="J7" s="193">
        <f>SUM(B7,D7,F7,H7)</f>
        <v>2</v>
      </c>
      <c r="K7" s="56">
        <v>3.11</v>
      </c>
      <c r="L7" s="7" t="s">
        <v>52</v>
      </c>
      <c r="M7" s="31" t="s">
        <v>52</v>
      </c>
      <c r="N7" s="7" t="s">
        <v>52</v>
      </c>
      <c r="O7" s="31" t="s">
        <v>52</v>
      </c>
      <c r="P7" s="7">
        <v>2</v>
      </c>
      <c r="Q7" s="47">
        <v>3.05</v>
      </c>
      <c r="R7" s="7">
        <v>2</v>
      </c>
      <c r="S7" s="47">
        <v>3.59</v>
      </c>
      <c r="T7" s="173">
        <f>SUM(L7,N7,P7,R7)</f>
        <v>4</v>
      </c>
      <c r="U7" s="227">
        <v>3.32</v>
      </c>
      <c r="V7" s="7" t="s">
        <v>52</v>
      </c>
      <c r="W7" s="31" t="s">
        <v>52</v>
      </c>
      <c r="X7" s="7" t="s">
        <v>52</v>
      </c>
      <c r="Y7" s="31" t="s">
        <v>52</v>
      </c>
      <c r="Z7" s="7">
        <v>2</v>
      </c>
      <c r="AA7" s="47">
        <v>3.52</v>
      </c>
      <c r="AB7" s="259">
        <v>3</v>
      </c>
      <c r="AC7" s="135">
        <v>3.64</v>
      </c>
      <c r="AD7" s="173">
        <f t="shared" ref="AD7:AD9" si="0">SUM(V7,X7,Z7,AB7)</f>
        <v>5</v>
      </c>
      <c r="AE7" s="51">
        <v>3.59</v>
      </c>
      <c r="AF7" s="7">
        <v>1</v>
      </c>
      <c r="AG7" s="47">
        <v>2.5099999999999998</v>
      </c>
      <c r="AH7" s="7" t="s">
        <v>52</v>
      </c>
      <c r="AI7" s="31" t="s">
        <v>52</v>
      </c>
      <c r="AJ7" s="7">
        <v>8</v>
      </c>
      <c r="AK7" s="47">
        <v>3.07</v>
      </c>
      <c r="AL7" s="259">
        <v>2</v>
      </c>
      <c r="AM7" s="135">
        <v>2.99</v>
      </c>
      <c r="AN7" s="173">
        <f>SUM(AF7,AH7,AJ7,AL7)</f>
        <v>11</v>
      </c>
      <c r="AO7" s="51">
        <v>3</v>
      </c>
      <c r="AP7" s="7" t="s">
        <v>52</v>
      </c>
      <c r="AQ7" s="31" t="s">
        <v>52</v>
      </c>
      <c r="AR7" s="7" t="s">
        <v>52</v>
      </c>
      <c r="AS7" s="31" t="s">
        <v>52</v>
      </c>
      <c r="AT7" s="7">
        <v>7</v>
      </c>
      <c r="AU7" s="47">
        <v>3.41</v>
      </c>
      <c r="AV7" s="7" t="s">
        <v>52</v>
      </c>
      <c r="AW7" s="31" t="s">
        <v>52</v>
      </c>
      <c r="AX7" s="173">
        <f t="shared" ref="AX7" si="1">SUM(AP7,AR7,AT7,AV7)</f>
        <v>7</v>
      </c>
      <c r="AY7" s="51">
        <v>3.41</v>
      </c>
    </row>
    <row r="8" spans="1:51" s="3" customFormat="1" ht="17.100000000000001" customHeight="1">
      <c r="A8" s="30" t="s">
        <v>44</v>
      </c>
      <c r="B8" s="7" t="s">
        <v>52</v>
      </c>
      <c r="C8" s="31" t="s">
        <v>52</v>
      </c>
      <c r="D8" s="7" t="s">
        <v>52</v>
      </c>
      <c r="E8" s="31" t="s">
        <v>52</v>
      </c>
      <c r="F8" s="7">
        <v>2</v>
      </c>
      <c r="G8" s="47">
        <v>3.64</v>
      </c>
      <c r="H8" s="7">
        <v>2</v>
      </c>
      <c r="I8" s="47">
        <v>3.53</v>
      </c>
      <c r="J8" s="173">
        <f t="shared" ref="J8:J14" si="2">SUM(B8,D8,F8,H8)</f>
        <v>4</v>
      </c>
      <c r="K8" s="174">
        <v>3.58</v>
      </c>
      <c r="L8" s="7" t="s">
        <v>52</v>
      </c>
      <c r="M8" s="31" t="s">
        <v>52</v>
      </c>
      <c r="N8" s="7" t="s">
        <v>52</v>
      </c>
      <c r="O8" s="31" t="s">
        <v>52</v>
      </c>
      <c r="P8" s="7">
        <v>1</v>
      </c>
      <c r="Q8" s="47">
        <v>3.9</v>
      </c>
      <c r="R8" s="7">
        <v>1</v>
      </c>
      <c r="S8" s="47">
        <v>3.86</v>
      </c>
      <c r="T8" s="173">
        <f t="shared" ref="T8:T14" si="3">SUM(L8,N8,P8,R8)</f>
        <v>2</v>
      </c>
      <c r="U8" s="228">
        <v>3.88</v>
      </c>
      <c r="V8" s="7" t="s">
        <v>52</v>
      </c>
      <c r="W8" s="31" t="s">
        <v>52</v>
      </c>
      <c r="X8" s="7" t="s">
        <v>52</v>
      </c>
      <c r="Y8" s="31" t="s">
        <v>52</v>
      </c>
      <c r="Z8" s="7" t="s">
        <v>52</v>
      </c>
      <c r="AA8" s="31" t="s">
        <v>52</v>
      </c>
      <c r="AB8" s="7" t="s">
        <v>52</v>
      </c>
      <c r="AC8" s="31" t="s">
        <v>52</v>
      </c>
      <c r="AD8" s="7" t="s">
        <v>52</v>
      </c>
      <c r="AE8" s="154" t="s">
        <v>52</v>
      </c>
      <c r="AF8" s="7" t="s">
        <v>52</v>
      </c>
      <c r="AG8" s="31" t="s">
        <v>52</v>
      </c>
      <c r="AH8" s="7" t="s">
        <v>52</v>
      </c>
      <c r="AI8" s="31" t="s">
        <v>52</v>
      </c>
      <c r="AJ8" s="7" t="s">
        <v>52</v>
      </c>
      <c r="AK8" s="31" t="s">
        <v>52</v>
      </c>
      <c r="AL8" s="7" t="s">
        <v>52</v>
      </c>
      <c r="AM8" s="31" t="s">
        <v>52</v>
      </c>
      <c r="AN8" s="7" t="s">
        <v>52</v>
      </c>
      <c r="AO8" s="154" t="s">
        <v>52</v>
      </c>
      <c r="AP8" s="7" t="s">
        <v>52</v>
      </c>
      <c r="AQ8" s="31" t="s">
        <v>52</v>
      </c>
      <c r="AR8" s="7" t="s">
        <v>52</v>
      </c>
      <c r="AS8" s="31" t="s">
        <v>52</v>
      </c>
      <c r="AT8" s="7" t="s">
        <v>52</v>
      </c>
      <c r="AU8" s="31" t="s">
        <v>52</v>
      </c>
      <c r="AV8" s="7" t="s">
        <v>52</v>
      </c>
      <c r="AW8" s="31" t="s">
        <v>52</v>
      </c>
      <c r="AX8" s="7" t="s">
        <v>52</v>
      </c>
      <c r="AY8" s="154" t="s">
        <v>52</v>
      </c>
    </row>
    <row r="9" spans="1:51" s="3" customFormat="1" ht="17.100000000000001" customHeight="1">
      <c r="A9" s="32" t="s">
        <v>34</v>
      </c>
      <c r="B9" s="7" t="s">
        <v>52</v>
      </c>
      <c r="C9" s="31" t="s">
        <v>52</v>
      </c>
      <c r="D9" s="7" t="s">
        <v>52</v>
      </c>
      <c r="E9" s="31" t="s">
        <v>52</v>
      </c>
      <c r="F9" s="7">
        <v>2</v>
      </c>
      <c r="G9" s="47">
        <v>3.33</v>
      </c>
      <c r="H9" s="7" t="s">
        <v>52</v>
      </c>
      <c r="I9" s="31" t="s">
        <v>52</v>
      </c>
      <c r="J9" s="173">
        <f t="shared" si="2"/>
        <v>2</v>
      </c>
      <c r="K9" s="56">
        <v>3.33</v>
      </c>
      <c r="L9" s="7" t="s">
        <v>52</v>
      </c>
      <c r="M9" s="31" t="s">
        <v>52</v>
      </c>
      <c r="N9" s="7" t="s">
        <v>52</v>
      </c>
      <c r="O9" s="31" t="s">
        <v>52</v>
      </c>
      <c r="P9" s="7" t="s">
        <v>52</v>
      </c>
      <c r="Q9" s="31" t="s">
        <v>52</v>
      </c>
      <c r="R9" s="7" t="s">
        <v>52</v>
      </c>
      <c r="S9" s="31" t="s">
        <v>52</v>
      </c>
      <c r="T9" s="229" t="s">
        <v>52</v>
      </c>
      <c r="U9" s="230" t="s">
        <v>52</v>
      </c>
      <c r="V9" s="7" t="s">
        <v>52</v>
      </c>
      <c r="W9" s="31" t="s">
        <v>52</v>
      </c>
      <c r="X9" s="7" t="s">
        <v>52</v>
      </c>
      <c r="Y9" s="31" t="s">
        <v>52</v>
      </c>
      <c r="Z9" s="7">
        <v>12</v>
      </c>
      <c r="AA9" s="47">
        <v>3.55</v>
      </c>
      <c r="AB9" s="7">
        <v>1</v>
      </c>
      <c r="AC9" s="47">
        <v>3.48</v>
      </c>
      <c r="AD9" s="173">
        <f t="shared" si="0"/>
        <v>13</v>
      </c>
      <c r="AE9" s="56">
        <v>3.55</v>
      </c>
      <c r="AF9" s="7" t="s">
        <v>52</v>
      </c>
      <c r="AG9" s="31" t="s">
        <v>52</v>
      </c>
      <c r="AH9" s="7" t="s">
        <v>52</v>
      </c>
      <c r="AI9" s="31" t="s">
        <v>52</v>
      </c>
      <c r="AJ9" s="7">
        <v>9</v>
      </c>
      <c r="AK9" s="47">
        <v>3.66</v>
      </c>
      <c r="AL9" s="7">
        <v>1</v>
      </c>
      <c r="AM9" s="47">
        <v>3.34</v>
      </c>
      <c r="AN9" s="173">
        <f>SUM(AF9,AH9,AJ9,AL9)</f>
        <v>10</v>
      </c>
      <c r="AO9" s="56">
        <v>3.63</v>
      </c>
      <c r="AP9" s="7" t="s">
        <v>52</v>
      </c>
      <c r="AQ9" s="31" t="s">
        <v>52</v>
      </c>
      <c r="AR9" s="7" t="s">
        <v>52</v>
      </c>
      <c r="AS9" s="31" t="s">
        <v>52</v>
      </c>
      <c r="AT9" s="7">
        <v>7</v>
      </c>
      <c r="AU9" s="47">
        <v>3.54</v>
      </c>
      <c r="AV9" s="7">
        <v>2</v>
      </c>
      <c r="AW9" s="47">
        <v>3.47</v>
      </c>
      <c r="AX9" s="173">
        <f t="shared" ref="AX9" si="4">SUM(AP9,AR9,AT9,AV9)</f>
        <v>9</v>
      </c>
      <c r="AY9" s="56">
        <v>3.52</v>
      </c>
    </row>
    <row r="10" spans="1:51" s="3" customFormat="1" ht="17.100000000000001" customHeight="1">
      <c r="A10" s="32" t="s">
        <v>45</v>
      </c>
      <c r="B10" s="7" t="s">
        <v>52</v>
      </c>
      <c r="C10" s="31" t="s">
        <v>52</v>
      </c>
      <c r="D10" s="7" t="s">
        <v>52</v>
      </c>
      <c r="E10" s="31" t="s">
        <v>52</v>
      </c>
      <c r="F10" s="7">
        <v>9</v>
      </c>
      <c r="G10" s="47">
        <v>3.68</v>
      </c>
      <c r="H10" s="180">
        <v>3</v>
      </c>
      <c r="I10" s="181">
        <v>3.68</v>
      </c>
      <c r="J10" s="173">
        <f t="shared" si="2"/>
        <v>12</v>
      </c>
      <c r="K10" s="174">
        <v>3.68</v>
      </c>
      <c r="L10" s="7" t="s">
        <v>52</v>
      </c>
      <c r="M10" s="31" t="s">
        <v>52</v>
      </c>
      <c r="N10" s="7" t="s">
        <v>52</v>
      </c>
      <c r="O10" s="31" t="s">
        <v>52</v>
      </c>
      <c r="P10" s="7">
        <v>5</v>
      </c>
      <c r="Q10" s="47">
        <v>3.84</v>
      </c>
      <c r="R10" s="180">
        <v>3</v>
      </c>
      <c r="S10" s="181">
        <v>3.67</v>
      </c>
      <c r="T10" s="173">
        <f t="shared" si="3"/>
        <v>8</v>
      </c>
      <c r="U10" s="228">
        <v>3.78</v>
      </c>
      <c r="V10" s="7" t="s">
        <v>52</v>
      </c>
      <c r="W10" s="31" t="s">
        <v>52</v>
      </c>
      <c r="X10" s="7" t="s">
        <v>52</v>
      </c>
      <c r="Y10" s="31" t="s">
        <v>52</v>
      </c>
      <c r="Z10" s="7" t="s">
        <v>52</v>
      </c>
      <c r="AA10" s="31" t="s">
        <v>52</v>
      </c>
      <c r="AB10" s="7" t="s">
        <v>52</v>
      </c>
      <c r="AC10" s="31" t="s">
        <v>52</v>
      </c>
      <c r="AD10" s="7" t="s">
        <v>52</v>
      </c>
      <c r="AE10" s="154" t="s">
        <v>52</v>
      </c>
      <c r="AF10" s="7" t="s">
        <v>52</v>
      </c>
      <c r="AG10" s="31" t="s">
        <v>52</v>
      </c>
      <c r="AH10" s="7" t="s">
        <v>52</v>
      </c>
      <c r="AI10" s="31" t="s">
        <v>52</v>
      </c>
      <c r="AJ10" s="7" t="s">
        <v>52</v>
      </c>
      <c r="AK10" s="31" t="s">
        <v>52</v>
      </c>
      <c r="AL10" s="7" t="s">
        <v>52</v>
      </c>
      <c r="AM10" s="31" t="s">
        <v>52</v>
      </c>
      <c r="AN10" s="7" t="s">
        <v>52</v>
      </c>
      <c r="AO10" s="154" t="s">
        <v>52</v>
      </c>
      <c r="AP10" s="7" t="s">
        <v>52</v>
      </c>
      <c r="AQ10" s="31" t="s">
        <v>52</v>
      </c>
      <c r="AR10" s="7" t="s">
        <v>52</v>
      </c>
      <c r="AS10" s="31" t="s">
        <v>52</v>
      </c>
      <c r="AT10" s="7" t="s">
        <v>52</v>
      </c>
      <c r="AU10" s="31" t="s">
        <v>52</v>
      </c>
      <c r="AV10" s="7" t="s">
        <v>52</v>
      </c>
      <c r="AW10" s="31" t="s">
        <v>52</v>
      </c>
      <c r="AX10" s="7" t="s">
        <v>52</v>
      </c>
      <c r="AY10" s="154" t="s">
        <v>52</v>
      </c>
    </row>
    <row r="11" spans="1:51" s="3" customFormat="1" ht="17.100000000000001" customHeight="1">
      <c r="A11" s="32" t="s">
        <v>54</v>
      </c>
      <c r="B11" s="7" t="s">
        <v>52</v>
      </c>
      <c r="C11" s="31" t="s">
        <v>52</v>
      </c>
      <c r="D11" s="7" t="s">
        <v>52</v>
      </c>
      <c r="E11" s="31" t="s">
        <v>52</v>
      </c>
      <c r="F11" s="7" t="s">
        <v>52</v>
      </c>
      <c r="G11" s="31" t="s">
        <v>52</v>
      </c>
      <c r="H11" s="7" t="s">
        <v>52</v>
      </c>
      <c r="I11" s="31" t="s">
        <v>52</v>
      </c>
      <c r="J11" s="7" t="s">
        <v>52</v>
      </c>
      <c r="K11" s="199" t="s">
        <v>52</v>
      </c>
      <c r="L11" s="7" t="s">
        <v>52</v>
      </c>
      <c r="M11" s="31" t="s">
        <v>52</v>
      </c>
      <c r="N11" s="7" t="s">
        <v>52</v>
      </c>
      <c r="O11" s="31" t="s">
        <v>52</v>
      </c>
      <c r="P11" s="7" t="s">
        <v>52</v>
      </c>
      <c r="Q11" s="31" t="s">
        <v>52</v>
      </c>
      <c r="R11" s="7" t="s">
        <v>52</v>
      </c>
      <c r="S11" s="31" t="s">
        <v>52</v>
      </c>
      <c r="T11" s="229" t="s">
        <v>52</v>
      </c>
      <c r="U11" s="230" t="s">
        <v>52</v>
      </c>
      <c r="V11" s="7" t="s">
        <v>52</v>
      </c>
      <c r="W11" s="31" t="s">
        <v>52</v>
      </c>
      <c r="X11" s="7" t="s">
        <v>52</v>
      </c>
      <c r="Y11" s="31" t="s">
        <v>52</v>
      </c>
      <c r="Z11" s="7">
        <v>10</v>
      </c>
      <c r="AA11" s="47">
        <v>3.49</v>
      </c>
      <c r="AB11" s="7">
        <v>4</v>
      </c>
      <c r="AC11" s="47">
        <v>3.55</v>
      </c>
      <c r="AD11" s="173">
        <f>SUM(V11,X11,Z11,AB11)</f>
        <v>14</v>
      </c>
      <c r="AE11" s="51">
        <v>3.51</v>
      </c>
      <c r="AF11" s="7" t="s">
        <v>52</v>
      </c>
      <c r="AG11" s="31" t="s">
        <v>52</v>
      </c>
      <c r="AH11" s="7" t="s">
        <v>52</v>
      </c>
      <c r="AI11" s="31" t="s">
        <v>52</v>
      </c>
      <c r="AJ11" s="7">
        <v>20</v>
      </c>
      <c r="AK11" s="47">
        <v>3.06</v>
      </c>
      <c r="AL11" s="7">
        <v>2</v>
      </c>
      <c r="AM11" s="47">
        <v>3.46</v>
      </c>
      <c r="AN11" s="173">
        <f>SUM(AF11,AH11,AJ11,AL11)</f>
        <v>22</v>
      </c>
      <c r="AO11" s="51">
        <v>3.1</v>
      </c>
      <c r="AP11" s="7" t="s">
        <v>52</v>
      </c>
      <c r="AQ11" s="31" t="s">
        <v>52</v>
      </c>
      <c r="AR11" s="7" t="s">
        <v>52</v>
      </c>
      <c r="AS11" s="31" t="s">
        <v>52</v>
      </c>
      <c r="AT11" s="7">
        <v>6</v>
      </c>
      <c r="AU11" s="47">
        <v>2.98</v>
      </c>
      <c r="AV11" s="7" t="s">
        <v>52</v>
      </c>
      <c r="AW11" s="31" t="s">
        <v>52</v>
      </c>
      <c r="AX11" s="173">
        <f t="shared" ref="AX11" si="5">SUM(AP11,AR11,AT11,AV11)</f>
        <v>6</v>
      </c>
      <c r="AY11" s="51">
        <v>2.98</v>
      </c>
    </row>
    <row r="12" spans="1:51" s="3" customFormat="1" ht="17.100000000000001" customHeight="1">
      <c r="A12" s="32" t="s">
        <v>55</v>
      </c>
      <c r="B12" s="7" t="s">
        <v>52</v>
      </c>
      <c r="C12" s="31" t="s">
        <v>52</v>
      </c>
      <c r="D12" s="7" t="s">
        <v>52</v>
      </c>
      <c r="E12" s="31" t="s">
        <v>52</v>
      </c>
      <c r="F12" s="7">
        <v>9</v>
      </c>
      <c r="G12" s="47">
        <v>3.41</v>
      </c>
      <c r="H12" s="180">
        <v>3</v>
      </c>
      <c r="I12" s="181">
        <v>3.8</v>
      </c>
      <c r="J12" s="173">
        <f t="shared" si="2"/>
        <v>12</v>
      </c>
      <c r="K12" s="174">
        <v>3.51</v>
      </c>
      <c r="L12" s="7" t="s">
        <v>52</v>
      </c>
      <c r="M12" s="31" t="s">
        <v>52</v>
      </c>
      <c r="N12" s="7" t="s">
        <v>52</v>
      </c>
      <c r="O12" s="31" t="s">
        <v>52</v>
      </c>
      <c r="P12" s="7">
        <v>2</v>
      </c>
      <c r="Q12" s="47">
        <v>3.71</v>
      </c>
      <c r="R12" s="180">
        <v>1</v>
      </c>
      <c r="S12" s="181">
        <v>2.99</v>
      </c>
      <c r="T12" s="173">
        <f>SUM(L12,N12,P12,R12)</f>
        <v>3</v>
      </c>
      <c r="U12" s="228">
        <v>3.47</v>
      </c>
      <c r="V12" s="7" t="s">
        <v>52</v>
      </c>
      <c r="W12" s="31" t="s">
        <v>52</v>
      </c>
      <c r="X12" s="7" t="s">
        <v>52</v>
      </c>
      <c r="Y12" s="31" t="s">
        <v>52</v>
      </c>
      <c r="Z12" s="7" t="s">
        <v>52</v>
      </c>
      <c r="AA12" s="31" t="s">
        <v>52</v>
      </c>
      <c r="AB12" s="7" t="s">
        <v>52</v>
      </c>
      <c r="AC12" s="31" t="s">
        <v>52</v>
      </c>
      <c r="AD12" s="7" t="s">
        <v>52</v>
      </c>
      <c r="AE12" s="154" t="s">
        <v>52</v>
      </c>
      <c r="AF12" s="7" t="s">
        <v>52</v>
      </c>
      <c r="AG12" s="31" t="s">
        <v>52</v>
      </c>
      <c r="AH12" s="7" t="s">
        <v>52</v>
      </c>
      <c r="AI12" s="31" t="s">
        <v>52</v>
      </c>
      <c r="AJ12" s="7" t="s">
        <v>52</v>
      </c>
      <c r="AK12" s="31" t="s">
        <v>52</v>
      </c>
      <c r="AL12" s="7" t="s">
        <v>52</v>
      </c>
      <c r="AM12" s="31" t="s">
        <v>52</v>
      </c>
      <c r="AN12" s="7" t="s">
        <v>52</v>
      </c>
      <c r="AO12" s="154" t="s">
        <v>52</v>
      </c>
      <c r="AP12" s="7" t="s">
        <v>52</v>
      </c>
      <c r="AQ12" s="31" t="s">
        <v>52</v>
      </c>
      <c r="AR12" s="7" t="s">
        <v>52</v>
      </c>
      <c r="AS12" s="31" t="s">
        <v>52</v>
      </c>
      <c r="AT12" s="7" t="s">
        <v>52</v>
      </c>
      <c r="AU12" s="31" t="s">
        <v>52</v>
      </c>
      <c r="AV12" s="7" t="s">
        <v>52</v>
      </c>
      <c r="AW12" s="31" t="s">
        <v>52</v>
      </c>
      <c r="AX12" s="7" t="s">
        <v>52</v>
      </c>
      <c r="AY12" s="154" t="s">
        <v>52</v>
      </c>
    </row>
    <row r="13" spans="1:51" s="3" customFormat="1" ht="17.100000000000001" customHeight="1">
      <c r="A13" s="34" t="s">
        <v>56</v>
      </c>
      <c r="B13" s="7" t="s">
        <v>52</v>
      </c>
      <c r="C13" s="31" t="s">
        <v>52</v>
      </c>
      <c r="D13" s="7" t="s">
        <v>52</v>
      </c>
      <c r="E13" s="31" t="s">
        <v>52</v>
      </c>
      <c r="F13" s="7">
        <v>2</v>
      </c>
      <c r="G13" s="47">
        <v>2.94</v>
      </c>
      <c r="H13" s="7" t="s">
        <v>52</v>
      </c>
      <c r="I13" s="31" t="s">
        <v>52</v>
      </c>
      <c r="J13" s="173">
        <f t="shared" si="2"/>
        <v>2</v>
      </c>
      <c r="K13" s="51">
        <v>2.94</v>
      </c>
      <c r="L13" s="7" t="s">
        <v>52</v>
      </c>
      <c r="M13" s="31" t="s">
        <v>52</v>
      </c>
      <c r="N13" s="7" t="s">
        <v>52</v>
      </c>
      <c r="O13" s="31" t="s">
        <v>52</v>
      </c>
      <c r="P13" s="7">
        <v>1</v>
      </c>
      <c r="Q13" s="47">
        <v>3.98</v>
      </c>
      <c r="R13" s="7" t="s">
        <v>52</v>
      </c>
      <c r="S13" s="31" t="s">
        <v>52</v>
      </c>
      <c r="T13" s="173">
        <f>SUM(L13,N13,P13,R13)</f>
        <v>1</v>
      </c>
      <c r="U13" s="227">
        <v>3.98</v>
      </c>
      <c r="V13" s="7" t="s">
        <v>52</v>
      </c>
      <c r="W13" s="31" t="s">
        <v>52</v>
      </c>
      <c r="X13" s="7" t="s">
        <v>52</v>
      </c>
      <c r="Y13" s="31" t="s">
        <v>52</v>
      </c>
      <c r="Z13" s="7">
        <v>6</v>
      </c>
      <c r="AA13" s="47">
        <v>3.02</v>
      </c>
      <c r="AB13" s="7">
        <v>3</v>
      </c>
      <c r="AC13" s="47">
        <v>3.24</v>
      </c>
      <c r="AD13" s="173">
        <f>SUM(V13,X13,Z13,AB13)</f>
        <v>9</v>
      </c>
      <c r="AE13" s="56">
        <v>3.1</v>
      </c>
      <c r="AF13" s="7" t="s">
        <v>52</v>
      </c>
      <c r="AG13" s="31" t="s">
        <v>52</v>
      </c>
      <c r="AH13" s="7" t="s">
        <v>52</v>
      </c>
      <c r="AI13" s="31" t="s">
        <v>52</v>
      </c>
      <c r="AJ13" s="7">
        <v>18</v>
      </c>
      <c r="AK13" s="47">
        <v>3.13</v>
      </c>
      <c r="AL13" s="7">
        <v>3</v>
      </c>
      <c r="AM13" s="47">
        <v>3.4</v>
      </c>
      <c r="AN13" s="173">
        <f>SUM(AF13,AH13,AJ13,AL13)</f>
        <v>21</v>
      </c>
      <c r="AO13" s="56">
        <v>3.17</v>
      </c>
      <c r="AP13" s="7" t="s">
        <v>52</v>
      </c>
      <c r="AQ13" s="31" t="s">
        <v>52</v>
      </c>
      <c r="AR13" s="7" t="s">
        <v>52</v>
      </c>
      <c r="AS13" s="31" t="s">
        <v>52</v>
      </c>
      <c r="AT13" s="7">
        <v>12</v>
      </c>
      <c r="AU13" s="47">
        <v>3.02</v>
      </c>
      <c r="AV13" s="7">
        <v>3</v>
      </c>
      <c r="AW13" s="47">
        <v>3.24</v>
      </c>
      <c r="AX13" s="173">
        <f t="shared" ref="AX13" si="6">SUM(AP13,AR13,AT13,AV13)</f>
        <v>15</v>
      </c>
      <c r="AY13" s="56">
        <v>3.06</v>
      </c>
    </row>
    <row r="14" spans="1:51" s="3" customFormat="1" ht="17.100000000000001" customHeight="1">
      <c r="A14" s="35" t="s">
        <v>57</v>
      </c>
      <c r="B14" s="7" t="s">
        <v>52</v>
      </c>
      <c r="C14" s="31" t="s">
        <v>52</v>
      </c>
      <c r="D14" s="7" t="s">
        <v>52</v>
      </c>
      <c r="E14" s="31" t="s">
        <v>52</v>
      </c>
      <c r="F14" s="7">
        <v>12</v>
      </c>
      <c r="G14" s="47">
        <v>3.52</v>
      </c>
      <c r="H14" s="36">
        <v>3</v>
      </c>
      <c r="I14" s="71">
        <v>3.78</v>
      </c>
      <c r="J14" s="173">
        <f t="shared" si="2"/>
        <v>15</v>
      </c>
      <c r="K14" s="155">
        <v>3.58</v>
      </c>
      <c r="L14" s="7" t="s">
        <v>52</v>
      </c>
      <c r="M14" s="31" t="s">
        <v>52</v>
      </c>
      <c r="N14" s="7" t="s">
        <v>52</v>
      </c>
      <c r="O14" s="31" t="s">
        <v>52</v>
      </c>
      <c r="P14" s="7">
        <v>3</v>
      </c>
      <c r="Q14" s="47">
        <v>3.65</v>
      </c>
      <c r="R14" s="36">
        <v>1</v>
      </c>
      <c r="S14" s="71">
        <v>3.88</v>
      </c>
      <c r="T14" s="173">
        <f t="shared" si="3"/>
        <v>4</v>
      </c>
      <c r="U14" s="231">
        <v>3.71</v>
      </c>
      <c r="V14" s="7" t="s">
        <v>52</v>
      </c>
      <c r="W14" s="31" t="s">
        <v>52</v>
      </c>
      <c r="X14" s="7" t="s">
        <v>52</v>
      </c>
      <c r="Y14" s="31" t="s">
        <v>52</v>
      </c>
      <c r="Z14" s="7" t="s">
        <v>52</v>
      </c>
      <c r="AA14" s="31" t="s">
        <v>52</v>
      </c>
      <c r="AB14" s="7" t="s">
        <v>52</v>
      </c>
      <c r="AC14" s="31" t="s">
        <v>52</v>
      </c>
      <c r="AD14" s="7" t="s">
        <v>52</v>
      </c>
      <c r="AE14" s="154" t="s">
        <v>52</v>
      </c>
      <c r="AF14" s="7" t="s">
        <v>52</v>
      </c>
      <c r="AG14" s="31" t="s">
        <v>52</v>
      </c>
      <c r="AH14" s="7" t="s">
        <v>52</v>
      </c>
      <c r="AI14" s="31" t="s">
        <v>52</v>
      </c>
      <c r="AJ14" s="7" t="s">
        <v>52</v>
      </c>
      <c r="AK14" s="31" t="s">
        <v>52</v>
      </c>
      <c r="AL14" s="7" t="s">
        <v>52</v>
      </c>
      <c r="AM14" s="31" t="s">
        <v>52</v>
      </c>
      <c r="AN14" s="7" t="s">
        <v>52</v>
      </c>
      <c r="AO14" s="154" t="s">
        <v>52</v>
      </c>
      <c r="AP14" s="7" t="s">
        <v>52</v>
      </c>
      <c r="AQ14" s="31" t="s">
        <v>52</v>
      </c>
      <c r="AR14" s="7" t="s">
        <v>52</v>
      </c>
      <c r="AS14" s="31" t="s">
        <v>52</v>
      </c>
      <c r="AT14" s="7" t="s">
        <v>52</v>
      </c>
      <c r="AU14" s="31" t="s">
        <v>52</v>
      </c>
      <c r="AV14" s="7" t="s">
        <v>52</v>
      </c>
      <c r="AW14" s="31" t="s">
        <v>52</v>
      </c>
      <c r="AX14" s="7" t="s">
        <v>52</v>
      </c>
      <c r="AY14" s="154" t="s">
        <v>52</v>
      </c>
    </row>
    <row r="15" spans="1:51" s="3" customFormat="1" ht="17.100000000000001" customHeight="1">
      <c r="A15" s="319" t="s">
        <v>65</v>
      </c>
      <c r="B15" s="15" t="s">
        <v>52</v>
      </c>
      <c r="C15" s="33" t="s">
        <v>52</v>
      </c>
      <c r="D15" s="15" t="s">
        <v>52</v>
      </c>
      <c r="E15" s="33" t="s">
        <v>52</v>
      </c>
      <c r="F15" s="15" t="s">
        <v>52</v>
      </c>
      <c r="G15" s="33" t="s">
        <v>52</v>
      </c>
      <c r="H15" s="15" t="s">
        <v>52</v>
      </c>
      <c r="I15" s="33" t="s">
        <v>52</v>
      </c>
      <c r="J15" s="15" t="s">
        <v>52</v>
      </c>
      <c r="K15" s="199" t="s">
        <v>52</v>
      </c>
      <c r="L15" s="15" t="s">
        <v>52</v>
      </c>
      <c r="M15" s="33" t="s">
        <v>52</v>
      </c>
      <c r="N15" s="15" t="s">
        <v>52</v>
      </c>
      <c r="O15" s="33" t="s">
        <v>52</v>
      </c>
      <c r="P15" s="15" t="s">
        <v>52</v>
      </c>
      <c r="Q15" s="33" t="s">
        <v>52</v>
      </c>
      <c r="R15" s="15" t="s">
        <v>52</v>
      </c>
      <c r="S15" s="33" t="s">
        <v>52</v>
      </c>
      <c r="T15" s="293" t="s">
        <v>52</v>
      </c>
      <c r="U15" s="199" t="s">
        <v>52</v>
      </c>
      <c r="V15" s="15" t="s">
        <v>52</v>
      </c>
      <c r="W15" s="33" t="s">
        <v>52</v>
      </c>
      <c r="X15" s="15" t="s">
        <v>52</v>
      </c>
      <c r="Y15" s="33" t="s">
        <v>52</v>
      </c>
      <c r="Z15" s="15" t="s">
        <v>52</v>
      </c>
      <c r="AA15" s="33" t="s">
        <v>52</v>
      </c>
      <c r="AB15" s="15" t="s">
        <v>52</v>
      </c>
      <c r="AC15" s="33" t="s">
        <v>52</v>
      </c>
      <c r="AD15" s="313" t="s">
        <v>52</v>
      </c>
      <c r="AE15" s="199" t="s">
        <v>52</v>
      </c>
      <c r="AF15" s="15" t="s">
        <v>52</v>
      </c>
      <c r="AG15" s="33" t="s">
        <v>52</v>
      </c>
      <c r="AH15" s="15" t="s">
        <v>52</v>
      </c>
      <c r="AI15" s="33" t="s">
        <v>52</v>
      </c>
      <c r="AJ15" s="15" t="s">
        <v>52</v>
      </c>
      <c r="AK15" s="33" t="s">
        <v>52</v>
      </c>
      <c r="AL15" s="15" t="s">
        <v>52</v>
      </c>
      <c r="AM15" s="33" t="s">
        <v>52</v>
      </c>
      <c r="AN15" s="15" t="s">
        <v>52</v>
      </c>
      <c r="AO15" s="199" t="s">
        <v>52</v>
      </c>
      <c r="AP15" s="15" t="s">
        <v>52</v>
      </c>
      <c r="AQ15" s="33" t="s">
        <v>52</v>
      </c>
      <c r="AR15" s="15" t="s">
        <v>52</v>
      </c>
      <c r="AS15" s="33" t="s">
        <v>52</v>
      </c>
      <c r="AT15" s="15">
        <v>1</v>
      </c>
      <c r="AU15" s="135">
        <v>2.9</v>
      </c>
      <c r="AV15" s="15" t="s">
        <v>52</v>
      </c>
      <c r="AW15" s="33" t="s">
        <v>52</v>
      </c>
      <c r="AX15" s="173">
        <v>1</v>
      </c>
      <c r="AY15" s="51">
        <v>2.9</v>
      </c>
    </row>
    <row r="16" spans="1:51" s="3" customFormat="1" ht="17.100000000000001" customHeight="1">
      <c r="A16" s="27" t="s">
        <v>66</v>
      </c>
      <c r="B16" s="256" t="s">
        <v>52</v>
      </c>
      <c r="C16" s="257" t="s">
        <v>52</v>
      </c>
      <c r="D16" s="256" t="s">
        <v>52</v>
      </c>
      <c r="E16" s="257" t="s">
        <v>52</v>
      </c>
      <c r="F16" s="256" t="s">
        <v>52</v>
      </c>
      <c r="G16" s="257" t="s">
        <v>52</v>
      </c>
      <c r="H16" s="256" t="s">
        <v>52</v>
      </c>
      <c r="I16" s="257" t="s">
        <v>52</v>
      </c>
      <c r="J16" s="256" t="s">
        <v>52</v>
      </c>
      <c r="K16" s="217" t="s">
        <v>52</v>
      </c>
      <c r="L16" s="256" t="s">
        <v>52</v>
      </c>
      <c r="M16" s="257" t="s">
        <v>52</v>
      </c>
      <c r="N16" s="256" t="s">
        <v>52</v>
      </c>
      <c r="O16" s="257" t="s">
        <v>52</v>
      </c>
      <c r="P16" s="256" t="s">
        <v>52</v>
      </c>
      <c r="Q16" s="257" t="s">
        <v>52</v>
      </c>
      <c r="R16" s="256" t="s">
        <v>52</v>
      </c>
      <c r="S16" s="257" t="s">
        <v>52</v>
      </c>
      <c r="T16" s="88" t="s">
        <v>52</v>
      </c>
      <c r="U16" s="217" t="s">
        <v>52</v>
      </c>
      <c r="V16" s="256" t="s">
        <v>52</v>
      </c>
      <c r="W16" s="257" t="s">
        <v>52</v>
      </c>
      <c r="X16" s="256" t="s">
        <v>52</v>
      </c>
      <c r="Y16" s="257" t="s">
        <v>52</v>
      </c>
      <c r="Z16" s="256" t="s">
        <v>52</v>
      </c>
      <c r="AA16" s="257" t="s">
        <v>52</v>
      </c>
      <c r="AB16" s="256" t="s">
        <v>52</v>
      </c>
      <c r="AC16" s="257" t="s">
        <v>52</v>
      </c>
      <c r="AD16" s="256" t="s">
        <v>52</v>
      </c>
      <c r="AE16" s="288" t="s">
        <v>52</v>
      </c>
      <c r="AF16" s="256" t="s">
        <v>52</v>
      </c>
      <c r="AG16" s="257" t="s">
        <v>52</v>
      </c>
      <c r="AH16" s="256" t="s">
        <v>52</v>
      </c>
      <c r="AI16" s="257" t="s">
        <v>52</v>
      </c>
      <c r="AJ16" s="256" t="s">
        <v>52</v>
      </c>
      <c r="AK16" s="257" t="s">
        <v>52</v>
      </c>
      <c r="AL16" s="256" t="s">
        <v>52</v>
      </c>
      <c r="AM16" s="257" t="s">
        <v>52</v>
      </c>
      <c r="AN16" s="256" t="s">
        <v>52</v>
      </c>
      <c r="AO16" s="154" t="s">
        <v>52</v>
      </c>
      <c r="AP16" s="256" t="s">
        <v>52</v>
      </c>
      <c r="AQ16" s="257" t="s">
        <v>52</v>
      </c>
      <c r="AR16" s="256" t="s">
        <v>52</v>
      </c>
      <c r="AS16" s="257" t="s">
        <v>52</v>
      </c>
      <c r="AT16" s="256" t="s">
        <v>52</v>
      </c>
      <c r="AU16" s="257" t="s">
        <v>52</v>
      </c>
      <c r="AV16" s="256" t="s">
        <v>52</v>
      </c>
      <c r="AW16" s="257" t="s">
        <v>52</v>
      </c>
      <c r="AX16" s="256" t="s">
        <v>52</v>
      </c>
      <c r="AY16" s="288" t="s">
        <v>52</v>
      </c>
    </row>
    <row r="17" spans="1:51" s="3" customFormat="1" ht="17.100000000000001" customHeight="1" thickBot="1">
      <c r="A17" s="37" t="s">
        <v>3</v>
      </c>
      <c r="B17" s="8">
        <f>SUM(B6:B16)</f>
        <v>60</v>
      </c>
      <c r="C17" s="38">
        <v>2.68</v>
      </c>
      <c r="D17" s="8">
        <f>SUM(D6:D16)</f>
        <v>10</v>
      </c>
      <c r="E17" s="38">
        <v>2.78</v>
      </c>
      <c r="F17" s="8">
        <f>SUM(F6:F16)</f>
        <v>39</v>
      </c>
      <c r="G17" s="133">
        <v>3.47</v>
      </c>
      <c r="H17" s="8">
        <f>SUM(H6:H16)</f>
        <v>15</v>
      </c>
      <c r="I17" s="38">
        <v>3.53</v>
      </c>
      <c r="J17" s="8">
        <f>SUM(J6:J16)</f>
        <v>124</v>
      </c>
      <c r="K17" s="39">
        <v>3.04</v>
      </c>
      <c r="L17" s="8">
        <f>SUM(L6:L16)</f>
        <v>50</v>
      </c>
      <c r="M17" s="38">
        <v>2.59</v>
      </c>
      <c r="N17" s="8">
        <f>SUM(N6:N16)</f>
        <v>2</v>
      </c>
      <c r="O17" s="38">
        <v>2.72</v>
      </c>
      <c r="P17" s="209">
        <f>SUM(P6:P16)</f>
        <v>14</v>
      </c>
      <c r="Q17" s="133">
        <v>3.68</v>
      </c>
      <c r="R17" s="8">
        <f>SUM(R6:R16)</f>
        <v>10</v>
      </c>
      <c r="S17" s="38">
        <v>3.55</v>
      </c>
      <c r="T17" s="209">
        <f>SUM(T6:T16)</f>
        <v>76</v>
      </c>
      <c r="U17" s="314">
        <v>2.92</v>
      </c>
      <c r="V17" s="8">
        <f>SUM(V6:V16)</f>
        <v>36</v>
      </c>
      <c r="W17" s="38">
        <v>2.62</v>
      </c>
      <c r="X17" s="8">
        <f>SUM(X6:X16)</f>
        <v>5</v>
      </c>
      <c r="Y17" s="38">
        <v>2.58</v>
      </c>
      <c r="Z17" s="209">
        <f>SUM(Z6:Z16)</f>
        <v>32</v>
      </c>
      <c r="AA17" s="133">
        <v>3.41</v>
      </c>
      <c r="AB17" s="8">
        <f>SUM(AB6:AB16)</f>
        <v>13</v>
      </c>
      <c r="AC17" s="38">
        <v>3.43</v>
      </c>
      <c r="AD17" s="8">
        <f>SUM(AD6:AD16)</f>
        <v>86</v>
      </c>
      <c r="AE17" s="156">
        <v>3.04</v>
      </c>
      <c r="AF17" s="8">
        <f>SUM(AF6:AF16)</f>
        <v>36</v>
      </c>
      <c r="AG17" s="38">
        <v>2.2799999999999998</v>
      </c>
      <c r="AH17" s="8">
        <f>SUM(AH6:AH16)</f>
        <v>7</v>
      </c>
      <c r="AI17" s="38">
        <v>2.48</v>
      </c>
      <c r="AJ17" s="209">
        <f>SUM(AJ6:AJ16)</f>
        <v>56</v>
      </c>
      <c r="AK17" s="133">
        <v>3.17</v>
      </c>
      <c r="AL17" s="8">
        <f>SUM(AL6:AL16)</f>
        <v>8</v>
      </c>
      <c r="AM17" s="38">
        <v>3.3</v>
      </c>
      <c r="AN17" s="8">
        <f>SUM(AN6:AN16)</f>
        <v>107</v>
      </c>
      <c r="AO17" s="156">
        <v>2.84</v>
      </c>
      <c r="AP17" s="8">
        <f>SUM(AP6:AP16)</f>
        <v>39</v>
      </c>
      <c r="AQ17" s="38">
        <v>2.1800000000000002</v>
      </c>
      <c r="AR17" s="8">
        <f>SUM(AR6:AR16)</f>
        <v>2</v>
      </c>
      <c r="AS17" s="38">
        <v>2.02</v>
      </c>
      <c r="AT17" s="209">
        <f>SUM(AT6:AT16)</f>
        <v>43</v>
      </c>
      <c r="AU17" s="133">
        <v>2.92</v>
      </c>
      <c r="AV17" s="8">
        <f>SUM(AV6:AV16)</f>
        <v>5</v>
      </c>
      <c r="AW17" s="38">
        <v>3.33</v>
      </c>
      <c r="AX17" s="8">
        <f>SUM(AX6:AX16)</f>
        <v>89</v>
      </c>
      <c r="AY17" s="156">
        <v>2.6</v>
      </c>
    </row>
    <row r="18" spans="1:51" s="3" customFormat="1" ht="17.100000000000001" customHeight="1">
      <c r="A18" s="19" t="s">
        <v>4</v>
      </c>
      <c r="B18" s="9"/>
      <c r="C18" s="40"/>
      <c r="D18" s="9"/>
      <c r="E18" s="40"/>
      <c r="F18" s="41"/>
      <c r="G18" s="42"/>
      <c r="H18" s="9"/>
      <c r="I18" s="43"/>
      <c r="J18" s="44"/>
      <c r="K18" s="45"/>
      <c r="L18" s="9"/>
      <c r="M18" s="40"/>
      <c r="N18" s="9"/>
      <c r="O18" s="40"/>
      <c r="P18" s="41"/>
      <c r="Q18" s="42"/>
      <c r="R18" s="9"/>
      <c r="S18" s="43"/>
      <c r="T18" s="44"/>
      <c r="U18" s="247"/>
      <c r="V18" s="9"/>
      <c r="W18" s="40"/>
      <c r="X18" s="9"/>
      <c r="Y18" s="40"/>
      <c r="Z18" s="41"/>
      <c r="AA18" s="42"/>
      <c r="AB18" s="9"/>
      <c r="AC18" s="43"/>
      <c r="AD18" s="44"/>
      <c r="AE18" s="261"/>
      <c r="AF18" s="9"/>
      <c r="AG18" s="40"/>
      <c r="AH18" s="9"/>
      <c r="AI18" s="40"/>
      <c r="AJ18" s="41"/>
      <c r="AK18" s="42"/>
      <c r="AL18" s="9"/>
      <c r="AM18" s="43"/>
      <c r="AN18" s="44"/>
      <c r="AO18" s="261"/>
      <c r="AP18" s="9"/>
      <c r="AQ18" s="40"/>
      <c r="AR18" s="9"/>
      <c r="AS18" s="40"/>
      <c r="AT18" s="41"/>
      <c r="AU18" s="42"/>
      <c r="AV18" s="9"/>
      <c r="AW18" s="43"/>
      <c r="AX18" s="44"/>
      <c r="AY18" s="261"/>
    </row>
    <row r="19" spans="1:51" s="3" customFormat="1" ht="17.100000000000001" customHeight="1">
      <c r="A19" s="46" t="s">
        <v>27</v>
      </c>
      <c r="B19" s="7" t="s">
        <v>52</v>
      </c>
      <c r="C19" s="31" t="s">
        <v>52</v>
      </c>
      <c r="D19" s="7" t="s">
        <v>52</v>
      </c>
      <c r="E19" s="31" t="s">
        <v>52</v>
      </c>
      <c r="F19" s="7" t="s">
        <v>52</v>
      </c>
      <c r="G19" s="31" t="s">
        <v>52</v>
      </c>
      <c r="H19" s="136">
        <v>1</v>
      </c>
      <c r="I19" s="138">
        <v>1.74</v>
      </c>
      <c r="J19" s="175">
        <f>SUM(B19,D19,F19,H19)</f>
        <v>1</v>
      </c>
      <c r="K19" s="137">
        <v>1.74</v>
      </c>
      <c r="L19" s="232">
        <v>1</v>
      </c>
      <c r="M19" s="47">
        <v>2</v>
      </c>
      <c r="N19" s="48">
        <v>1</v>
      </c>
      <c r="O19" s="67">
        <v>1.7</v>
      </c>
      <c r="P19" s="7" t="s">
        <v>52</v>
      </c>
      <c r="Q19" s="31" t="s">
        <v>52</v>
      </c>
      <c r="R19" s="136">
        <v>1</v>
      </c>
      <c r="S19" s="138">
        <v>1.75</v>
      </c>
      <c r="T19" s="175">
        <f>SUM(L19,N19,P19,R19)</f>
        <v>3</v>
      </c>
      <c r="U19" s="262">
        <v>1.82</v>
      </c>
      <c r="V19" s="136">
        <v>3</v>
      </c>
      <c r="W19" s="138">
        <v>1.89</v>
      </c>
      <c r="X19" s="48">
        <v>1</v>
      </c>
      <c r="Y19" s="67">
        <v>2.04</v>
      </c>
      <c r="Z19" s="7" t="s">
        <v>52</v>
      </c>
      <c r="AA19" s="31" t="s">
        <v>52</v>
      </c>
      <c r="AB19" s="7" t="s">
        <v>52</v>
      </c>
      <c r="AC19" s="31" t="s">
        <v>52</v>
      </c>
      <c r="AD19" s="175">
        <f>SUM(V19,X19,Z19,AB19)</f>
        <v>4</v>
      </c>
      <c r="AE19" s="246">
        <v>1.93</v>
      </c>
      <c r="AF19" s="136">
        <v>10</v>
      </c>
      <c r="AG19" s="138">
        <v>2.2000000000000002</v>
      </c>
      <c r="AH19" s="48">
        <v>3</v>
      </c>
      <c r="AI19" s="67">
        <v>2.3199999999999998</v>
      </c>
      <c r="AJ19" s="7" t="s">
        <v>52</v>
      </c>
      <c r="AK19" s="31" t="s">
        <v>52</v>
      </c>
      <c r="AL19" s="7">
        <v>3</v>
      </c>
      <c r="AM19" s="47">
        <v>1.83</v>
      </c>
      <c r="AN19" s="175">
        <f>SUM(AF19,AH19,AJ19,AL19)</f>
        <v>16</v>
      </c>
      <c r="AO19" s="246">
        <v>2.15</v>
      </c>
      <c r="AP19" s="136">
        <v>129</v>
      </c>
      <c r="AQ19" s="138">
        <v>2.39</v>
      </c>
      <c r="AR19" s="48">
        <v>9</v>
      </c>
      <c r="AS19" s="67">
        <v>2.38</v>
      </c>
      <c r="AT19" s="7" t="s">
        <v>52</v>
      </c>
      <c r="AU19" s="31" t="s">
        <v>52</v>
      </c>
      <c r="AV19" s="7">
        <v>13</v>
      </c>
      <c r="AW19" s="47">
        <v>2.39</v>
      </c>
      <c r="AX19" s="175">
        <f>SUM(AP19,AR19,AT19,AV19)</f>
        <v>151</v>
      </c>
      <c r="AY19" s="246">
        <v>2.39</v>
      </c>
    </row>
    <row r="20" spans="1:51" s="3" customFormat="1" ht="17.100000000000001" customHeight="1">
      <c r="A20" s="49" t="s">
        <v>28</v>
      </c>
      <c r="B20" s="7">
        <v>54</v>
      </c>
      <c r="C20" s="47">
        <v>2.4700000000000002</v>
      </c>
      <c r="D20" s="7">
        <v>7</v>
      </c>
      <c r="E20" s="47">
        <v>2.35</v>
      </c>
      <c r="F20" s="7" t="s">
        <v>52</v>
      </c>
      <c r="G20" s="31" t="s">
        <v>52</v>
      </c>
      <c r="H20" s="15">
        <v>5</v>
      </c>
      <c r="I20" s="135">
        <v>2.15</v>
      </c>
      <c r="J20" s="173">
        <f t="shared" ref="J20:J23" si="7">SUM(B20,D20,F20,H20)</f>
        <v>66</v>
      </c>
      <c r="K20" s="51">
        <v>2.4300000000000002</v>
      </c>
      <c r="L20" s="233">
        <v>31</v>
      </c>
      <c r="M20" s="47">
        <v>2.52</v>
      </c>
      <c r="N20" s="7">
        <v>8</v>
      </c>
      <c r="O20" s="47">
        <v>2.5</v>
      </c>
      <c r="P20" s="7" t="s">
        <v>52</v>
      </c>
      <c r="Q20" s="31" t="s">
        <v>52</v>
      </c>
      <c r="R20" s="15">
        <v>10</v>
      </c>
      <c r="S20" s="135">
        <v>2.31</v>
      </c>
      <c r="T20" s="173">
        <f t="shared" ref="T20:T23" si="8">SUM(L20,N20,P20,R20)</f>
        <v>49</v>
      </c>
      <c r="U20" s="51">
        <v>2.48</v>
      </c>
      <c r="V20" s="7" t="s">
        <v>52</v>
      </c>
      <c r="W20" s="31" t="s">
        <v>52</v>
      </c>
      <c r="X20" s="7" t="s">
        <v>52</v>
      </c>
      <c r="Y20" s="31" t="s">
        <v>52</v>
      </c>
      <c r="Z20" s="7" t="s">
        <v>52</v>
      </c>
      <c r="AA20" s="31" t="s">
        <v>52</v>
      </c>
      <c r="AB20" s="7">
        <v>1</v>
      </c>
      <c r="AC20" s="47">
        <v>2.2000000000000002</v>
      </c>
      <c r="AD20" s="173">
        <f t="shared" ref="AD20:AD25" si="9">SUM(V20,X20,Z20,AB20)</f>
        <v>1</v>
      </c>
      <c r="AE20" s="51">
        <v>2.2000000000000002</v>
      </c>
      <c r="AF20" s="7" t="s">
        <v>52</v>
      </c>
      <c r="AG20" s="31" t="s">
        <v>52</v>
      </c>
      <c r="AH20" s="7" t="s">
        <v>52</v>
      </c>
      <c r="AI20" s="31" t="s">
        <v>52</v>
      </c>
      <c r="AJ20" s="7" t="s">
        <v>52</v>
      </c>
      <c r="AK20" s="31" t="s">
        <v>52</v>
      </c>
      <c r="AL20" s="7" t="s">
        <v>52</v>
      </c>
      <c r="AM20" s="31" t="s">
        <v>52</v>
      </c>
      <c r="AN20" s="7" t="s">
        <v>52</v>
      </c>
      <c r="AO20" s="154" t="s">
        <v>52</v>
      </c>
      <c r="AP20" s="7" t="s">
        <v>52</v>
      </c>
      <c r="AQ20" s="31" t="s">
        <v>52</v>
      </c>
      <c r="AR20" s="7" t="s">
        <v>52</v>
      </c>
      <c r="AS20" s="31" t="s">
        <v>52</v>
      </c>
      <c r="AT20" s="7" t="s">
        <v>52</v>
      </c>
      <c r="AU20" s="31" t="s">
        <v>52</v>
      </c>
      <c r="AV20" s="7" t="s">
        <v>52</v>
      </c>
      <c r="AW20" s="31" t="s">
        <v>52</v>
      </c>
      <c r="AX20" s="7" t="s">
        <v>52</v>
      </c>
      <c r="AY20" s="154" t="s">
        <v>52</v>
      </c>
    </row>
    <row r="21" spans="1:51" s="3" customFormat="1" ht="17.100000000000001" customHeight="1">
      <c r="A21" s="49" t="s">
        <v>29</v>
      </c>
      <c r="B21" s="7">
        <v>50</v>
      </c>
      <c r="C21" s="47">
        <v>2.63</v>
      </c>
      <c r="D21" s="7">
        <v>16</v>
      </c>
      <c r="E21" s="47">
        <v>2.54</v>
      </c>
      <c r="F21" s="7" t="s">
        <v>52</v>
      </c>
      <c r="G21" s="31" t="s">
        <v>52</v>
      </c>
      <c r="H21" s="15">
        <v>3</v>
      </c>
      <c r="I21" s="135">
        <v>2.25</v>
      </c>
      <c r="J21" s="173">
        <f t="shared" si="7"/>
        <v>69</v>
      </c>
      <c r="K21" s="51">
        <v>2.59</v>
      </c>
      <c r="L21" s="233">
        <v>26</v>
      </c>
      <c r="M21" s="47">
        <v>2.65</v>
      </c>
      <c r="N21" s="7">
        <v>16</v>
      </c>
      <c r="O21" s="47">
        <v>2.56</v>
      </c>
      <c r="P21" s="7" t="s">
        <v>52</v>
      </c>
      <c r="Q21" s="31" t="s">
        <v>52</v>
      </c>
      <c r="R21" s="15">
        <v>2</v>
      </c>
      <c r="S21" s="135">
        <v>2.36</v>
      </c>
      <c r="T21" s="173">
        <f t="shared" si="8"/>
        <v>44</v>
      </c>
      <c r="U21" s="51">
        <v>2.61</v>
      </c>
      <c r="V21" s="7" t="s">
        <v>52</v>
      </c>
      <c r="W21" s="31" t="s">
        <v>52</v>
      </c>
      <c r="X21" s="7" t="s">
        <v>52</v>
      </c>
      <c r="Y21" s="31" t="s">
        <v>52</v>
      </c>
      <c r="Z21" s="7" t="s">
        <v>52</v>
      </c>
      <c r="AA21" s="31" t="s">
        <v>52</v>
      </c>
      <c r="AB21" s="7" t="s">
        <v>52</v>
      </c>
      <c r="AC21" s="47" t="s">
        <v>52</v>
      </c>
      <c r="AD21" s="229" t="s">
        <v>52</v>
      </c>
      <c r="AE21" s="154" t="s">
        <v>52</v>
      </c>
      <c r="AF21" s="7" t="s">
        <v>52</v>
      </c>
      <c r="AG21" s="31" t="s">
        <v>52</v>
      </c>
      <c r="AH21" s="7" t="s">
        <v>52</v>
      </c>
      <c r="AI21" s="31" t="s">
        <v>52</v>
      </c>
      <c r="AJ21" s="7" t="s">
        <v>52</v>
      </c>
      <c r="AK21" s="31" t="s">
        <v>52</v>
      </c>
      <c r="AL21" s="7" t="s">
        <v>52</v>
      </c>
      <c r="AM21" s="31" t="s">
        <v>52</v>
      </c>
      <c r="AN21" s="7" t="s">
        <v>52</v>
      </c>
      <c r="AO21" s="199" t="s">
        <v>52</v>
      </c>
      <c r="AP21" s="7" t="s">
        <v>52</v>
      </c>
      <c r="AQ21" s="31" t="s">
        <v>52</v>
      </c>
      <c r="AR21" s="7" t="s">
        <v>52</v>
      </c>
      <c r="AS21" s="31" t="s">
        <v>52</v>
      </c>
      <c r="AT21" s="7" t="s">
        <v>52</v>
      </c>
      <c r="AU21" s="31" t="s">
        <v>52</v>
      </c>
      <c r="AV21" s="7" t="s">
        <v>52</v>
      </c>
      <c r="AW21" s="31" t="s">
        <v>52</v>
      </c>
      <c r="AX21" s="7" t="s">
        <v>52</v>
      </c>
      <c r="AY21" s="154" t="s">
        <v>52</v>
      </c>
    </row>
    <row r="22" spans="1:51" s="3" customFormat="1" ht="17.100000000000001" customHeight="1">
      <c r="A22" s="49" t="s">
        <v>30</v>
      </c>
      <c r="B22" s="7">
        <v>16</v>
      </c>
      <c r="C22" s="47">
        <v>2.38</v>
      </c>
      <c r="D22" s="7">
        <v>6</v>
      </c>
      <c r="E22" s="47">
        <v>2.74</v>
      </c>
      <c r="F22" s="7" t="s">
        <v>52</v>
      </c>
      <c r="G22" s="31" t="s">
        <v>52</v>
      </c>
      <c r="H22" s="15">
        <v>4</v>
      </c>
      <c r="I22" s="135">
        <v>2.2999999999999998</v>
      </c>
      <c r="J22" s="173">
        <f t="shared" si="7"/>
        <v>26</v>
      </c>
      <c r="K22" s="51">
        <v>2.4500000000000002</v>
      </c>
      <c r="L22" s="233">
        <v>17</v>
      </c>
      <c r="M22" s="47">
        <v>2.34</v>
      </c>
      <c r="N22" s="7">
        <v>1</v>
      </c>
      <c r="O22" s="47">
        <v>2.94</v>
      </c>
      <c r="P22" s="7" t="s">
        <v>52</v>
      </c>
      <c r="Q22" s="31" t="s">
        <v>52</v>
      </c>
      <c r="R22" s="15">
        <v>1</v>
      </c>
      <c r="S22" s="135">
        <v>2.64</v>
      </c>
      <c r="T22" s="173">
        <f t="shared" si="8"/>
        <v>19</v>
      </c>
      <c r="U22" s="51">
        <v>2.39</v>
      </c>
      <c r="V22" s="15">
        <v>4</v>
      </c>
      <c r="W22" s="135">
        <v>2.3199999999999998</v>
      </c>
      <c r="X22" s="7">
        <v>1</v>
      </c>
      <c r="Y22" s="47">
        <v>2.16</v>
      </c>
      <c r="Z22" s="7" t="s">
        <v>52</v>
      </c>
      <c r="AA22" s="31" t="s">
        <v>52</v>
      </c>
      <c r="AB22" s="7" t="s">
        <v>52</v>
      </c>
      <c r="AC22" s="47" t="s">
        <v>52</v>
      </c>
      <c r="AD22" s="173">
        <f t="shared" si="9"/>
        <v>5</v>
      </c>
      <c r="AE22" s="56">
        <v>2.29</v>
      </c>
      <c r="AF22" s="15">
        <v>12</v>
      </c>
      <c r="AG22" s="135">
        <v>2.2400000000000002</v>
      </c>
      <c r="AH22" s="7">
        <v>1</v>
      </c>
      <c r="AI22" s="47">
        <v>2.35</v>
      </c>
      <c r="AJ22" s="7" t="s">
        <v>52</v>
      </c>
      <c r="AK22" s="31" t="s">
        <v>52</v>
      </c>
      <c r="AL22" s="7">
        <v>1</v>
      </c>
      <c r="AM22" s="47">
        <v>1.86</v>
      </c>
      <c r="AN22" s="173">
        <f>SUM(AF22,AH22,AJ22,AL22)</f>
        <v>14</v>
      </c>
      <c r="AO22" s="56">
        <v>2.2200000000000002</v>
      </c>
      <c r="AP22" s="15"/>
      <c r="AQ22" s="135"/>
      <c r="AR22" s="7"/>
      <c r="AS22" s="47"/>
      <c r="AT22" s="7"/>
      <c r="AU22" s="31"/>
      <c r="AV22" s="7"/>
      <c r="AW22" s="47"/>
      <c r="AX22" s="173"/>
      <c r="AY22" s="56"/>
    </row>
    <row r="23" spans="1:51" s="3" customFormat="1" ht="17.100000000000001" customHeight="1">
      <c r="A23" s="49" t="s">
        <v>31</v>
      </c>
      <c r="B23" s="7">
        <v>19</v>
      </c>
      <c r="C23" s="47">
        <v>2.46</v>
      </c>
      <c r="D23" s="7">
        <v>9</v>
      </c>
      <c r="E23" s="47">
        <v>2.71</v>
      </c>
      <c r="F23" s="7" t="s">
        <v>52</v>
      </c>
      <c r="G23" s="31" t="s">
        <v>52</v>
      </c>
      <c r="H23" s="15">
        <v>2</v>
      </c>
      <c r="I23" s="135">
        <v>3.82</v>
      </c>
      <c r="J23" s="173">
        <f t="shared" si="7"/>
        <v>30</v>
      </c>
      <c r="K23" s="51">
        <v>2.63</v>
      </c>
      <c r="L23" s="233">
        <v>22</v>
      </c>
      <c r="M23" s="47">
        <v>2.86</v>
      </c>
      <c r="N23" s="7">
        <v>6</v>
      </c>
      <c r="O23" s="47">
        <v>2.75</v>
      </c>
      <c r="P23" s="7" t="s">
        <v>52</v>
      </c>
      <c r="Q23" s="31" t="s">
        <v>52</v>
      </c>
      <c r="R23" s="15">
        <v>5</v>
      </c>
      <c r="S23" s="135">
        <v>2.5299999999999998</v>
      </c>
      <c r="T23" s="173">
        <f t="shared" si="8"/>
        <v>33</v>
      </c>
      <c r="U23" s="51">
        <v>2.79</v>
      </c>
      <c r="V23" s="15">
        <v>35</v>
      </c>
      <c r="W23" s="135">
        <v>2.79</v>
      </c>
      <c r="X23" s="7">
        <v>11</v>
      </c>
      <c r="Y23" s="47">
        <v>2.36</v>
      </c>
      <c r="Z23" s="7">
        <v>1</v>
      </c>
      <c r="AA23" s="47">
        <v>3.21</v>
      </c>
      <c r="AB23" s="7">
        <v>6</v>
      </c>
      <c r="AC23" s="47">
        <v>2.38</v>
      </c>
      <c r="AD23" s="173">
        <f t="shared" si="9"/>
        <v>53</v>
      </c>
      <c r="AE23" s="51">
        <v>2.67</v>
      </c>
      <c r="AF23" s="15">
        <v>51</v>
      </c>
      <c r="AG23" s="135">
        <v>2.57</v>
      </c>
      <c r="AH23" s="7">
        <v>7</v>
      </c>
      <c r="AI23" s="47">
        <v>2.2000000000000002</v>
      </c>
      <c r="AJ23" s="7" t="s">
        <v>52</v>
      </c>
      <c r="AK23" s="31" t="s">
        <v>52</v>
      </c>
      <c r="AL23" s="7">
        <v>5</v>
      </c>
      <c r="AM23" s="47">
        <v>2.72</v>
      </c>
      <c r="AN23" s="173">
        <f>SUM(AF23,AH23,AJ23,AL23)</f>
        <v>63</v>
      </c>
      <c r="AO23" s="51">
        <v>2.54</v>
      </c>
      <c r="AP23" s="15"/>
      <c r="AQ23" s="135"/>
      <c r="AR23" s="7"/>
      <c r="AS23" s="47"/>
      <c r="AT23" s="7"/>
      <c r="AU23" s="31"/>
      <c r="AV23" s="7"/>
      <c r="AW23" s="47"/>
      <c r="AX23" s="173"/>
      <c r="AY23" s="51"/>
    </row>
    <row r="24" spans="1:51" s="3" customFormat="1" ht="17.100000000000001" customHeight="1">
      <c r="A24" s="49" t="s">
        <v>59</v>
      </c>
      <c r="B24" s="7" t="s">
        <v>52</v>
      </c>
      <c r="C24" s="31" t="s">
        <v>52</v>
      </c>
      <c r="D24" s="7" t="s">
        <v>52</v>
      </c>
      <c r="E24" s="31" t="s">
        <v>52</v>
      </c>
      <c r="F24" s="7" t="s">
        <v>52</v>
      </c>
      <c r="G24" s="31" t="s">
        <v>52</v>
      </c>
      <c r="H24" s="7" t="s">
        <v>52</v>
      </c>
      <c r="I24" s="31" t="s">
        <v>52</v>
      </c>
      <c r="J24" s="7" t="s">
        <v>52</v>
      </c>
      <c r="K24" s="154" t="s">
        <v>52</v>
      </c>
      <c r="L24" s="7" t="s">
        <v>52</v>
      </c>
      <c r="M24" s="31" t="s">
        <v>52</v>
      </c>
      <c r="N24" s="7" t="s">
        <v>52</v>
      </c>
      <c r="O24" s="31" t="s">
        <v>52</v>
      </c>
      <c r="P24" s="7" t="s">
        <v>52</v>
      </c>
      <c r="Q24" s="31" t="s">
        <v>52</v>
      </c>
      <c r="R24" s="7" t="s">
        <v>52</v>
      </c>
      <c r="S24" s="31" t="s">
        <v>52</v>
      </c>
      <c r="T24" s="7" t="s">
        <v>52</v>
      </c>
      <c r="U24" s="154" t="s">
        <v>52</v>
      </c>
      <c r="V24" s="15">
        <v>52</v>
      </c>
      <c r="W24" s="135">
        <v>2.5099999999999998</v>
      </c>
      <c r="X24" s="7">
        <v>21</v>
      </c>
      <c r="Y24" s="47">
        <v>2.2400000000000002</v>
      </c>
      <c r="Z24" s="7" t="s">
        <v>52</v>
      </c>
      <c r="AA24" s="31" t="s">
        <v>52</v>
      </c>
      <c r="AB24" s="7">
        <v>6</v>
      </c>
      <c r="AC24" s="47">
        <v>2.37</v>
      </c>
      <c r="AD24" s="173">
        <f t="shared" si="9"/>
        <v>79</v>
      </c>
      <c r="AE24" s="51">
        <v>2.4300000000000002</v>
      </c>
      <c r="AF24" s="15">
        <v>47</v>
      </c>
      <c r="AG24" s="135">
        <v>2.4700000000000002</v>
      </c>
      <c r="AH24" s="7">
        <v>8</v>
      </c>
      <c r="AI24" s="47">
        <v>2.31</v>
      </c>
      <c r="AJ24" s="7" t="s">
        <v>52</v>
      </c>
      <c r="AK24" s="31" t="s">
        <v>52</v>
      </c>
      <c r="AL24" s="7">
        <v>7</v>
      </c>
      <c r="AM24" s="47">
        <v>2.13</v>
      </c>
      <c r="AN24" s="173">
        <f>SUM(AF24,AH24,AJ24,AL24)</f>
        <v>62</v>
      </c>
      <c r="AO24" s="51">
        <v>2.41</v>
      </c>
      <c r="AP24" s="15"/>
      <c r="AQ24" s="135"/>
      <c r="AR24" s="7"/>
      <c r="AS24" s="47"/>
      <c r="AT24" s="7"/>
      <c r="AU24" s="31"/>
      <c r="AV24" s="7"/>
      <c r="AW24" s="47"/>
      <c r="AX24" s="173"/>
      <c r="AY24" s="51"/>
    </row>
    <row r="25" spans="1:51" s="3" customFormat="1" ht="17.100000000000001" customHeight="1">
      <c r="A25" s="49" t="s">
        <v>60</v>
      </c>
      <c r="B25" s="7" t="s">
        <v>52</v>
      </c>
      <c r="C25" s="31" t="s">
        <v>52</v>
      </c>
      <c r="D25" s="7"/>
      <c r="E25" s="47"/>
      <c r="F25" s="7" t="s">
        <v>52</v>
      </c>
      <c r="G25" s="31" t="s">
        <v>52</v>
      </c>
      <c r="H25" s="7" t="s">
        <v>52</v>
      </c>
      <c r="I25" s="31" t="s">
        <v>52</v>
      </c>
      <c r="J25" s="7" t="s">
        <v>52</v>
      </c>
      <c r="K25" s="154" t="s">
        <v>52</v>
      </c>
      <c r="L25" s="7" t="s">
        <v>52</v>
      </c>
      <c r="M25" s="31" t="s">
        <v>52</v>
      </c>
      <c r="N25" s="7"/>
      <c r="O25" s="47"/>
      <c r="P25" s="7" t="s">
        <v>52</v>
      </c>
      <c r="Q25" s="31" t="s">
        <v>52</v>
      </c>
      <c r="R25" s="7" t="s">
        <v>52</v>
      </c>
      <c r="S25" s="31" t="s">
        <v>52</v>
      </c>
      <c r="T25" s="7" t="s">
        <v>52</v>
      </c>
      <c r="U25" s="154" t="s">
        <v>52</v>
      </c>
      <c r="V25" s="15">
        <v>56</v>
      </c>
      <c r="W25" s="135">
        <v>2.4500000000000002</v>
      </c>
      <c r="X25" s="7">
        <v>10</v>
      </c>
      <c r="Y25" s="47">
        <v>2.15</v>
      </c>
      <c r="Z25" s="7" t="s">
        <v>52</v>
      </c>
      <c r="AA25" s="31" t="s">
        <v>52</v>
      </c>
      <c r="AB25" s="7">
        <v>2</v>
      </c>
      <c r="AC25" s="47">
        <v>2.68</v>
      </c>
      <c r="AD25" s="193">
        <f t="shared" si="9"/>
        <v>68</v>
      </c>
      <c r="AE25" s="51">
        <v>2.41</v>
      </c>
      <c r="AF25" s="15">
        <v>39</v>
      </c>
      <c r="AG25" s="135">
        <v>2.52</v>
      </c>
      <c r="AH25" s="7">
        <v>4</v>
      </c>
      <c r="AI25" s="47">
        <v>2.41</v>
      </c>
      <c r="AJ25" s="7" t="s">
        <v>52</v>
      </c>
      <c r="AK25" s="31" t="s">
        <v>52</v>
      </c>
      <c r="AL25" s="7">
        <v>4</v>
      </c>
      <c r="AM25" s="47">
        <v>2.31</v>
      </c>
      <c r="AN25" s="173">
        <f>SUM(AF25,AH25,AJ25,AL25)</f>
        <v>47</v>
      </c>
      <c r="AO25" s="51">
        <v>2.4900000000000002</v>
      </c>
      <c r="AP25" s="15">
        <v>49</v>
      </c>
      <c r="AQ25" s="135">
        <v>2.38</v>
      </c>
      <c r="AR25" s="7">
        <v>3</v>
      </c>
      <c r="AS25" s="47">
        <v>2.39</v>
      </c>
      <c r="AT25" s="7" t="s">
        <v>52</v>
      </c>
      <c r="AU25" s="31" t="s">
        <v>52</v>
      </c>
      <c r="AV25" s="7">
        <v>11</v>
      </c>
      <c r="AW25" s="47">
        <v>2.4900000000000002</v>
      </c>
      <c r="AX25" s="173">
        <f t="shared" ref="AX25" si="10">SUM(AP25,AR25,AT25,AV25)</f>
        <v>63</v>
      </c>
      <c r="AY25" s="51">
        <v>2.4</v>
      </c>
    </row>
    <row r="26" spans="1:51" s="3" customFormat="1" ht="17.100000000000001" customHeight="1">
      <c r="A26" s="50" t="s">
        <v>61</v>
      </c>
      <c r="B26" s="7" t="s">
        <v>52</v>
      </c>
      <c r="C26" s="31" t="s">
        <v>52</v>
      </c>
      <c r="D26" s="7"/>
      <c r="E26" s="47"/>
      <c r="F26" s="7" t="s">
        <v>52</v>
      </c>
      <c r="G26" s="31" t="s">
        <v>52</v>
      </c>
      <c r="H26" s="7" t="s">
        <v>52</v>
      </c>
      <c r="I26" s="31" t="s">
        <v>52</v>
      </c>
      <c r="J26" s="7" t="s">
        <v>52</v>
      </c>
      <c r="K26" s="154" t="s">
        <v>52</v>
      </c>
      <c r="L26" s="7" t="s">
        <v>52</v>
      </c>
      <c r="M26" s="31" t="s">
        <v>52</v>
      </c>
      <c r="N26" s="7"/>
      <c r="O26" s="47"/>
      <c r="P26" s="7" t="s">
        <v>52</v>
      </c>
      <c r="Q26" s="31" t="s">
        <v>52</v>
      </c>
      <c r="R26" s="7" t="s">
        <v>52</v>
      </c>
      <c r="S26" s="31" t="s">
        <v>52</v>
      </c>
      <c r="T26" s="7" t="s">
        <v>52</v>
      </c>
      <c r="U26" s="154" t="s">
        <v>52</v>
      </c>
      <c r="V26" s="7" t="s">
        <v>52</v>
      </c>
      <c r="W26" s="31" t="s">
        <v>52</v>
      </c>
      <c r="X26" s="7"/>
      <c r="Y26" s="47"/>
      <c r="Z26" s="7" t="s">
        <v>52</v>
      </c>
      <c r="AA26" s="31" t="s">
        <v>52</v>
      </c>
      <c r="AB26" s="7" t="s">
        <v>52</v>
      </c>
      <c r="AC26" s="31" t="s">
        <v>52</v>
      </c>
      <c r="AD26" s="7" t="s">
        <v>52</v>
      </c>
      <c r="AE26" s="154" t="s">
        <v>52</v>
      </c>
      <c r="AF26" s="7" t="s">
        <v>52</v>
      </c>
      <c r="AG26" s="31" t="s">
        <v>52</v>
      </c>
      <c r="AH26" s="7"/>
      <c r="AI26" s="47"/>
      <c r="AJ26" s="7" t="s">
        <v>52</v>
      </c>
      <c r="AK26" s="31" t="s">
        <v>52</v>
      </c>
      <c r="AL26" s="7" t="s">
        <v>52</v>
      </c>
      <c r="AM26" s="31" t="s">
        <v>52</v>
      </c>
      <c r="AN26" s="7" t="s">
        <v>52</v>
      </c>
      <c r="AO26" s="154" t="s">
        <v>52</v>
      </c>
      <c r="AP26" s="7" t="s">
        <v>52</v>
      </c>
      <c r="AQ26" s="31" t="s">
        <v>52</v>
      </c>
      <c r="AR26" s="7"/>
      <c r="AS26" s="47"/>
      <c r="AT26" s="7" t="s">
        <v>52</v>
      </c>
      <c r="AU26" s="31" t="s">
        <v>52</v>
      </c>
      <c r="AV26" s="7" t="s">
        <v>52</v>
      </c>
      <c r="AW26" s="31" t="s">
        <v>52</v>
      </c>
      <c r="AX26" s="7" t="s">
        <v>52</v>
      </c>
      <c r="AY26" s="154" t="s">
        <v>52</v>
      </c>
    </row>
    <row r="27" spans="1:51" s="3" customFormat="1" ht="17.100000000000001" customHeight="1">
      <c r="A27" s="124" t="s">
        <v>24</v>
      </c>
      <c r="B27" s="10">
        <f>SUM(B19:B26)</f>
        <v>139</v>
      </c>
      <c r="C27" s="178">
        <v>2.52</v>
      </c>
      <c r="D27" s="165">
        <f>SUM(D19:D26)</f>
        <v>38</v>
      </c>
      <c r="E27" s="52">
        <v>2.58</v>
      </c>
      <c r="F27" s="53" t="s">
        <v>52</v>
      </c>
      <c r="G27" s="54" t="s">
        <v>52</v>
      </c>
      <c r="H27" s="167">
        <f>SUM(H19:H26)</f>
        <v>15</v>
      </c>
      <c r="I27" s="139">
        <v>2.41</v>
      </c>
      <c r="J27" s="167">
        <f>SUM(J19:J26)</f>
        <v>192</v>
      </c>
      <c r="K27" s="234">
        <v>2.52</v>
      </c>
      <c r="L27" s="177">
        <f>SUM(L19:L26)</f>
        <v>97</v>
      </c>
      <c r="M27" s="178">
        <v>2.6</v>
      </c>
      <c r="N27" s="165">
        <f>SUM(N19:N26)</f>
        <v>32</v>
      </c>
      <c r="O27" s="52">
        <v>2.57</v>
      </c>
      <c r="P27" s="53" t="s">
        <v>52</v>
      </c>
      <c r="Q27" s="54" t="s">
        <v>52</v>
      </c>
      <c r="R27" s="167">
        <f>SUM(R19:R26)</f>
        <v>19</v>
      </c>
      <c r="S27" s="139">
        <v>2.36</v>
      </c>
      <c r="T27" s="167">
        <f>SUM(T19:T26)</f>
        <v>148</v>
      </c>
      <c r="U27" s="234">
        <v>2.56</v>
      </c>
      <c r="V27" s="165">
        <f>SUM(V19:V26)</f>
        <v>150</v>
      </c>
      <c r="W27" s="139">
        <v>2.54</v>
      </c>
      <c r="X27" s="165">
        <f>SUM(X19:X26)</f>
        <v>44</v>
      </c>
      <c r="Y27" s="52">
        <v>2.2400000000000002</v>
      </c>
      <c r="Z27" s="165">
        <f>SUM(Z19:Z26)</f>
        <v>1</v>
      </c>
      <c r="AA27" s="142">
        <v>3.21</v>
      </c>
      <c r="AB27" s="165">
        <f>SUM(AB19:AB26)</f>
        <v>15</v>
      </c>
      <c r="AC27" s="178">
        <v>2.4</v>
      </c>
      <c r="AD27" s="177">
        <f>SUM(AD19:AD26)</f>
        <v>210</v>
      </c>
      <c r="AE27" s="260">
        <v>2.4700000000000002</v>
      </c>
      <c r="AF27" s="165">
        <f>SUM(AF19:AF26)</f>
        <v>159</v>
      </c>
      <c r="AG27" s="139">
        <v>2.48</v>
      </c>
      <c r="AH27" s="165">
        <f>SUM(AH19:AH26)</f>
        <v>23</v>
      </c>
      <c r="AI27" s="52">
        <v>2.2999999999999998</v>
      </c>
      <c r="AJ27" s="53" t="s">
        <v>52</v>
      </c>
      <c r="AK27" s="54" t="s">
        <v>52</v>
      </c>
      <c r="AL27" s="165">
        <f>SUM(AL19:AL26)</f>
        <v>20</v>
      </c>
      <c r="AM27" s="178">
        <v>2.2599999999999998</v>
      </c>
      <c r="AN27" s="177">
        <f>SUM(AN19:AN26)</f>
        <v>202</v>
      </c>
      <c r="AO27" s="260">
        <v>2.44</v>
      </c>
      <c r="AP27" s="165">
        <f>SUM(AP19:AP26)</f>
        <v>178</v>
      </c>
      <c r="AQ27" s="139">
        <v>2.38</v>
      </c>
      <c r="AR27" s="165">
        <f>SUM(AR19:AR26)</f>
        <v>12</v>
      </c>
      <c r="AS27" s="52">
        <v>2.38</v>
      </c>
      <c r="AT27" s="53" t="s">
        <v>52</v>
      </c>
      <c r="AU27" s="54" t="s">
        <v>52</v>
      </c>
      <c r="AV27" s="165">
        <f>SUM(AV19:AV26)</f>
        <v>24</v>
      </c>
      <c r="AW27" s="178">
        <v>2.44</v>
      </c>
      <c r="AX27" s="177">
        <f>SUM(AX19:AX26)</f>
        <v>214</v>
      </c>
      <c r="AY27" s="55">
        <v>2.39</v>
      </c>
    </row>
    <row r="28" spans="1:51" s="3" customFormat="1" ht="17.100000000000001" customHeight="1">
      <c r="A28" s="50" t="s">
        <v>70</v>
      </c>
      <c r="B28" s="7" t="s">
        <v>52</v>
      </c>
      <c r="C28" s="31" t="s">
        <v>52</v>
      </c>
      <c r="D28" s="7" t="s">
        <v>52</v>
      </c>
      <c r="E28" s="31" t="s">
        <v>52</v>
      </c>
      <c r="F28" s="7" t="s">
        <v>52</v>
      </c>
      <c r="G28" s="33" t="s">
        <v>52</v>
      </c>
      <c r="H28" s="7" t="s">
        <v>52</v>
      </c>
      <c r="I28" s="31" t="s">
        <v>52</v>
      </c>
      <c r="J28" s="7" t="s">
        <v>52</v>
      </c>
      <c r="K28" s="154" t="s">
        <v>52</v>
      </c>
      <c r="L28" s="7" t="s">
        <v>52</v>
      </c>
      <c r="M28" s="31" t="s">
        <v>52</v>
      </c>
      <c r="N28" s="7" t="s">
        <v>52</v>
      </c>
      <c r="O28" s="31" t="s">
        <v>52</v>
      </c>
      <c r="P28" s="7" t="s">
        <v>52</v>
      </c>
      <c r="Q28" s="31" t="s">
        <v>52</v>
      </c>
      <c r="R28" s="7" t="s">
        <v>52</v>
      </c>
      <c r="S28" s="33" t="s">
        <v>52</v>
      </c>
      <c r="T28" s="7" t="s">
        <v>52</v>
      </c>
      <c r="U28" s="154" t="s">
        <v>52</v>
      </c>
      <c r="V28" s="7" t="s">
        <v>52</v>
      </c>
      <c r="W28" s="47" t="s">
        <v>52</v>
      </c>
      <c r="X28" s="7" t="s">
        <v>52</v>
      </c>
      <c r="Y28" s="47" t="s">
        <v>52</v>
      </c>
      <c r="Z28" s="7" t="s">
        <v>52</v>
      </c>
      <c r="AA28" s="31" t="s">
        <v>52</v>
      </c>
      <c r="AB28" s="7" t="s">
        <v>52</v>
      </c>
      <c r="AC28" s="47" t="s">
        <v>52</v>
      </c>
      <c r="AD28" s="7" t="s">
        <v>52</v>
      </c>
      <c r="AE28" s="154" t="s">
        <v>52</v>
      </c>
      <c r="AF28" s="7" t="s">
        <v>52</v>
      </c>
      <c r="AG28" s="47" t="s">
        <v>52</v>
      </c>
      <c r="AH28" s="7" t="s">
        <v>52</v>
      </c>
      <c r="AI28" s="47" t="s">
        <v>52</v>
      </c>
      <c r="AJ28" s="7" t="s">
        <v>52</v>
      </c>
      <c r="AK28" s="31" t="s">
        <v>52</v>
      </c>
      <c r="AL28" s="7" t="s">
        <v>52</v>
      </c>
      <c r="AM28" s="47" t="s">
        <v>52</v>
      </c>
      <c r="AN28" s="7" t="s">
        <v>52</v>
      </c>
      <c r="AO28" s="154" t="s">
        <v>52</v>
      </c>
      <c r="AP28" s="7">
        <v>1</v>
      </c>
      <c r="AQ28" s="47">
        <v>1.97</v>
      </c>
      <c r="AR28" s="7" t="s">
        <v>52</v>
      </c>
      <c r="AS28" s="31" t="s">
        <v>52</v>
      </c>
      <c r="AT28" s="7" t="s">
        <v>52</v>
      </c>
      <c r="AU28" s="31" t="s">
        <v>52</v>
      </c>
      <c r="AV28" s="7" t="s">
        <v>52</v>
      </c>
      <c r="AW28" s="47" t="s">
        <v>52</v>
      </c>
      <c r="AX28" s="173">
        <f>SUM(AP28,AR28,AT28,AV28)</f>
        <v>1</v>
      </c>
      <c r="AY28" s="51">
        <v>1.97</v>
      </c>
    </row>
    <row r="29" spans="1:51" s="3" customFormat="1" ht="17.100000000000001" customHeight="1">
      <c r="A29" s="50" t="s">
        <v>71</v>
      </c>
      <c r="B29" s="7" t="s">
        <v>52</v>
      </c>
      <c r="C29" s="31" t="s">
        <v>52</v>
      </c>
      <c r="D29" s="7" t="s">
        <v>52</v>
      </c>
      <c r="E29" s="31" t="s">
        <v>52</v>
      </c>
      <c r="F29" s="7" t="s">
        <v>52</v>
      </c>
      <c r="G29" s="33" t="s">
        <v>52</v>
      </c>
      <c r="H29" s="7" t="s">
        <v>52</v>
      </c>
      <c r="I29" s="31" t="s">
        <v>52</v>
      </c>
      <c r="J29" s="7" t="s">
        <v>52</v>
      </c>
      <c r="K29" s="154" t="s">
        <v>52</v>
      </c>
      <c r="L29" s="7" t="s">
        <v>52</v>
      </c>
      <c r="M29" s="31" t="s">
        <v>52</v>
      </c>
      <c r="N29" s="7" t="s">
        <v>52</v>
      </c>
      <c r="O29" s="31" t="s">
        <v>52</v>
      </c>
      <c r="P29" s="7" t="s">
        <v>52</v>
      </c>
      <c r="Q29" s="31" t="s">
        <v>52</v>
      </c>
      <c r="R29" s="7" t="s">
        <v>52</v>
      </c>
      <c r="S29" s="33" t="s">
        <v>52</v>
      </c>
      <c r="T29" s="7" t="s">
        <v>52</v>
      </c>
      <c r="U29" s="154" t="s">
        <v>52</v>
      </c>
      <c r="V29" s="15">
        <v>1</v>
      </c>
      <c r="W29" s="135">
        <v>3.08</v>
      </c>
      <c r="X29" s="7" t="s">
        <v>52</v>
      </c>
      <c r="Y29" s="31" t="s">
        <v>52</v>
      </c>
      <c r="Z29" s="7" t="s">
        <v>52</v>
      </c>
      <c r="AA29" s="31" t="s">
        <v>52</v>
      </c>
      <c r="AB29" s="7" t="s">
        <v>52</v>
      </c>
      <c r="AC29" s="31" t="s">
        <v>52</v>
      </c>
      <c r="AD29" s="173">
        <f>SUM(V29,X29,Z29,AB29)</f>
        <v>1</v>
      </c>
      <c r="AE29" s="56">
        <v>3.08</v>
      </c>
      <c r="AF29" s="7" t="s">
        <v>52</v>
      </c>
      <c r="AG29" s="31" t="s">
        <v>52</v>
      </c>
      <c r="AH29" s="7" t="s">
        <v>52</v>
      </c>
      <c r="AI29" s="31" t="s">
        <v>52</v>
      </c>
      <c r="AJ29" s="7">
        <v>1</v>
      </c>
      <c r="AK29" s="135">
        <v>2.87</v>
      </c>
      <c r="AL29" s="7" t="s">
        <v>52</v>
      </c>
      <c r="AM29" s="31" t="s">
        <v>52</v>
      </c>
      <c r="AN29" s="173">
        <f>SUM(AF29,AH29,AJ29,AL29)</f>
        <v>1</v>
      </c>
      <c r="AO29" s="51">
        <v>2.87</v>
      </c>
      <c r="AP29" s="15">
        <v>116</v>
      </c>
      <c r="AQ29" s="135">
        <v>2.7</v>
      </c>
      <c r="AR29" s="7">
        <v>6</v>
      </c>
      <c r="AS29" s="47">
        <v>3.16</v>
      </c>
      <c r="AT29" s="7" t="s">
        <v>52</v>
      </c>
      <c r="AU29" s="31" t="s">
        <v>52</v>
      </c>
      <c r="AV29" s="7">
        <v>3</v>
      </c>
      <c r="AW29" s="47">
        <v>3.3</v>
      </c>
      <c r="AX29" s="173">
        <f>SUM(AP29,AR29,AT29,AV29)</f>
        <v>125</v>
      </c>
      <c r="AY29" s="56">
        <v>2.74</v>
      </c>
    </row>
    <row r="30" spans="1:51" s="3" customFormat="1" ht="17.100000000000001" customHeight="1">
      <c r="A30" s="50" t="s">
        <v>72</v>
      </c>
      <c r="B30" s="7">
        <v>33</v>
      </c>
      <c r="C30" s="47">
        <v>2.57</v>
      </c>
      <c r="D30" s="7">
        <v>5</v>
      </c>
      <c r="E30" s="47">
        <v>2.71</v>
      </c>
      <c r="F30" s="7" t="s">
        <v>52</v>
      </c>
      <c r="G30" s="31" t="s">
        <v>52</v>
      </c>
      <c r="H30" s="15">
        <v>1</v>
      </c>
      <c r="I30" s="135">
        <v>3.15</v>
      </c>
      <c r="J30" s="173">
        <f t="shared" ref="J30:J32" si="11">SUM(B30,D30,F30,H30)</f>
        <v>39</v>
      </c>
      <c r="K30" s="51">
        <v>2.6</v>
      </c>
      <c r="L30" s="233">
        <v>23</v>
      </c>
      <c r="M30" s="47">
        <v>2.4500000000000002</v>
      </c>
      <c r="N30" s="7">
        <v>6</v>
      </c>
      <c r="O30" s="47">
        <v>2.81</v>
      </c>
      <c r="P30" s="7" t="s">
        <v>52</v>
      </c>
      <c r="Q30" s="31" t="s">
        <v>52</v>
      </c>
      <c r="R30" s="15">
        <v>2</v>
      </c>
      <c r="S30" s="135">
        <v>2.88</v>
      </c>
      <c r="T30" s="173">
        <f>SUM(L30,N30,P30,R30)</f>
        <v>31</v>
      </c>
      <c r="U30" s="51">
        <v>2.54</v>
      </c>
      <c r="V30" s="7">
        <v>39</v>
      </c>
      <c r="W30" s="47">
        <v>2.56</v>
      </c>
      <c r="X30" s="7">
        <v>6</v>
      </c>
      <c r="Y30" s="47">
        <v>2.87</v>
      </c>
      <c r="Z30" s="7" t="s">
        <v>52</v>
      </c>
      <c r="AA30" s="31" t="s">
        <v>52</v>
      </c>
      <c r="AB30" s="7">
        <v>1</v>
      </c>
      <c r="AC30" s="47">
        <v>2.9</v>
      </c>
      <c r="AD30" s="173">
        <f t="shared" ref="AD30:AD32" si="12">SUM(V30,X30,Z30,AB30)</f>
        <v>46</v>
      </c>
      <c r="AE30" s="51">
        <v>2.61</v>
      </c>
      <c r="AF30" s="15">
        <v>24</v>
      </c>
      <c r="AG30" s="135">
        <v>2.4</v>
      </c>
      <c r="AH30" s="7">
        <v>2</v>
      </c>
      <c r="AI30" s="47">
        <v>2.2599999999999998</v>
      </c>
      <c r="AJ30" s="7" t="s">
        <v>52</v>
      </c>
      <c r="AK30" s="31" t="s">
        <v>52</v>
      </c>
      <c r="AL30" s="7">
        <v>1</v>
      </c>
      <c r="AM30" s="47">
        <v>3.01</v>
      </c>
      <c r="AN30" s="173">
        <f>SUM(AF30,AH30,AJ30,AL30)</f>
        <v>27</v>
      </c>
      <c r="AO30" s="51">
        <v>2.42</v>
      </c>
      <c r="AP30" s="7" t="s">
        <v>52</v>
      </c>
      <c r="AQ30" s="31" t="s">
        <v>52</v>
      </c>
      <c r="AR30" s="7" t="s">
        <v>52</v>
      </c>
      <c r="AS30" s="31" t="s">
        <v>52</v>
      </c>
      <c r="AT30" s="7" t="s">
        <v>52</v>
      </c>
      <c r="AU30" s="33" t="s">
        <v>52</v>
      </c>
      <c r="AV30" s="7" t="s">
        <v>52</v>
      </c>
      <c r="AW30" s="31" t="s">
        <v>52</v>
      </c>
      <c r="AX30" s="7" t="s">
        <v>52</v>
      </c>
      <c r="AY30" s="154" t="s">
        <v>52</v>
      </c>
    </row>
    <row r="31" spans="1:51" s="3" customFormat="1" ht="17.100000000000001" customHeight="1">
      <c r="A31" s="50" t="s">
        <v>73</v>
      </c>
      <c r="B31" s="7">
        <v>60</v>
      </c>
      <c r="C31" s="47">
        <v>2.84</v>
      </c>
      <c r="D31" s="7">
        <v>17</v>
      </c>
      <c r="E31" s="47">
        <v>2.82</v>
      </c>
      <c r="F31" s="7" t="s">
        <v>52</v>
      </c>
      <c r="G31" s="31" t="s">
        <v>52</v>
      </c>
      <c r="H31" s="15">
        <v>1</v>
      </c>
      <c r="I31" s="135">
        <v>2.1800000000000002</v>
      </c>
      <c r="J31" s="194">
        <f t="shared" si="11"/>
        <v>78</v>
      </c>
      <c r="K31" s="51">
        <v>2.83</v>
      </c>
      <c r="L31" s="233">
        <v>37</v>
      </c>
      <c r="M31" s="47">
        <v>2.75</v>
      </c>
      <c r="N31" s="7">
        <v>15</v>
      </c>
      <c r="O31" s="47">
        <v>2.81</v>
      </c>
      <c r="P31" s="7" t="s">
        <v>52</v>
      </c>
      <c r="Q31" s="31" t="s">
        <v>52</v>
      </c>
      <c r="R31" s="15">
        <v>6</v>
      </c>
      <c r="S31" s="135">
        <v>3.44</v>
      </c>
      <c r="T31" s="173">
        <f t="shared" ref="T31:T32" si="13">SUM(L31,N31,P31,R31)</f>
        <v>58</v>
      </c>
      <c r="U31" s="51">
        <v>2.84</v>
      </c>
      <c r="V31" s="7">
        <v>87</v>
      </c>
      <c r="W31" s="47">
        <v>2.74</v>
      </c>
      <c r="X31" s="7">
        <v>16</v>
      </c>
      <c r="Y31" s="47">
        <v>2.99</v>
      </c>
      <c r="Z31" s="7" t="s">
        <v>52</v>
      </c>
      <c r="AA31" s="31" t="s">
        <v>52</v>
      </c>
      <c r="AB31" s="7" t="s">
        <v>52</v>
      </c>
      <c r="AC31" s="47" t="s">
        <v>52</v>
      </c>
      <c r="AD31" s="173">
        <f t="shared" si="12"/>
        <v>103</v>
      </c>
      <c r="AE31" s="56">
        <v>2.78</v>
      </c>
      <c r="AF31" s="15">
        <v>47</v>
      </c>
      <c r="AG31" s="135">
        <v>2.56</v>
      </c>
      <c r="AH31" s="7">
        <v>12</v>
      </c>
      <c r="AI31" s="47">
        <v>2.99</v>
      </c>
      <c r="AJ31" s="7" t="s">
        <v>52</v>
      </c>
      <c r="AK31" s="31" t="s">
        <v>52</v>
      </c>
      <c r="AL31" s="7">
        <v>3</v>
      </c>
      <c r="AM31" s="47">
        <v>3.5</v>
      </c>
      <c r="AN31" s="173">
        <f>SUM(AF31,AH31,AJ31,AL31)</f>
        <v>62</v>
      </c>
      <c r="AO31" s="51">
        <v>2.69</v>
      </c>
      <c r="AP31" s="7" t="s">
        <v>52</v>
      </c>
      <c r="AQ31" s="31" t="s">
        <v>52</v>
      </c>
      <c r="AR31" s="7" t="s">
        <v>52</v>
      </c>
      <c r="AS31" s="31" t="s">
        <v>52</v>
      </c>
      <c r="AT31" s="7" t="s">
        <v>52</v>
      </c>
      <c r="AU31" s="31" t="s">
        <v>52</v>
      </c>
      <c r="AV31" s="7" t="s">
        <v>52</v>
      </c>
      <c r="AW31" s="31" t="s">
        <v>52</v>
      </c>
      <c r="AX31" s="7" t="s">
        <v>52</v>
      </c>
      <c r="AY31" s="154" t="s">
        <v>52</v>
      </c>
    </row>
    <row r="32" spans="1:51" s="3" customFormat="1" ht="17.100000000000001" customHeight="1">
      <c r="A32" s="50" t="s">
        <v>74</v>
      </c>
      <c r="B32" s="7">
        <v>17</v>
      </c>
      <c r="C32" s="47">
        <v>2.7</v>
      </c>
      <c r="D32" s="7">
        <v>7</v>
      </c>
      <c r="E32" s="47">
        <v>2.68</v>
      </c>
      <c r="F32" s="7" t="s">
        <v>52</v>
      </c>
      <c r="G32" s="31" t="s">
        <v>52</v>
      </c>
      <c r="H32" s="15">
        <v>2</v>
      </c>
      <c r="I32" s="135">
        <v>3.67</v>
      </c>
      <c r="J32" s="194">
        <f t="shared" si="11"/>
        <v>26</v>
      </c>
      <c r="K32" s="51">
        <v>2.77</v>
      </c>
      <c r="L32" s="233">
        <v>13</v>
      </c>
      <c r="M32" s="47">
        <v>2.73</v>
      </c>
      <c r="N32" s="7">
        <v>11</v>
      </c>
      <c r="O32" s="47">
        <v>2.83</v>
      </c>
      <c r="P32" s="7">
        <v>1</v>
      </c>
      <c r="Q32" s="47">
        <v>3.21</v>
      </c>
      <c r="R32" s="7" t="s">
        <v>52</v>
      </c>
      <c r="S32" s="31" t="s">
        <v>52</v>
      </c>
      <c r="T32" s="173">
        <f t="shared" si="13"/>
        <v>25</v>
      </c>
      <c r="U32" s="51">
        <v>2.79</v>
      </c>
      <c r="V32" s="7">
        <v>34</v>
      </c>
      <c r="W32" s="47">
        <v>2.7</v>
      </c>
      <c r="X32" s="7">
        <v>6</v>
      </c>
      <c r="Y32" s="47">
        <v>3.06</v>
      </c>
      <c r="Z32" s="7" t="s">
        <v>52</v>
      </c>
      <c r="AA32" s="31" t="s">
        <v>52</v>
      </c>
      <c r="AB32" s="7">
        <v>2</v>
      </c>
      <c r="AC32" s="47">
        <v>2.89</v>
      </c>
      <c r="AD32" s="173">
        <f t="shared" si="12"/>
        <v>42</v>
      </c>
      <c r="AE32" s="56">
        <v>2.76</v>
      </c>
      <c r="AF32" s="15">
        <v>22</v>
      </c>
      <c r="AG32" s="135">
        <v>2.2799999999999998</v>
      </c>
      <c r="AH32" s="7">
        <v>6</v>
      </c>
      <c r="AI32" s="47">
        <v>2.5499999999999998</v>
      </c>
      <c r="AJ32" s="7" t="s">
        <v>52</v>
      </c>
      <c r="AK32" s="31" t="s">
        <v>52</v>
      </c>
      <c r="AL32" s="7">
        <v>4</v>
      </c>
      <c r="AM32" s="47">
        <v>2.4500000000000002</v>
      </c>
      <c r="AN32" s="173">
        <f>SUM(AF32,AH32,AJ32,AL32)</f>
        <v>32</v>
      </c>
      <c r="AO32" s="51">
        <v>2.35</v>
      </c>
      <c r="AP32" s="7" t="s">
        <v>52</v>
      </c>
      <c r="AQ32" s="31" t="s">
        <v>52</v>
      </c>
      <c r="AR32" s="7" t="s">
        <v>52</v>
      </c>
      <c r="AS32" s="31" t="s">
        <v>52</v>
      </c>
      <c r="AT32" s="7" t="s">
        <v>52</v>
      </c>
      <c r="AU32" s="31" t="s">
        <v>52</v>
      </c>
      <c r="AV32" s="7" t="s">
        <v>52</v>
      </c>
      <c r="AW32" s="31" t="s">
        <v>52</v>
      </c>
      <c r="AX32" s="7" t="s">
        <v>52</v>
      </c>
      <c r="AY32" s="154" t="s">
        <v>52</v>
      </c>
    </row>
    <row r="33" spans="1:51" s="3" customFormat="1" ht="17.100000000000001" customHeight="1">
      <c r="A33" s="57" t="s">
        <v>75</v>
      </c>
      <c r="B33" s="7" t="s">
        <v>52</v>
      </c>
      <c r="C33" s="31" t="s">
        <v>52</v>
      </c>
      <c r="D33" s="7" t="s">
        <v>52</v>
      </c>
      <c r="E33" s="31" t="s">
        <v>52</v>
      </c>
      <c r="F33" s="7" t="s">
        <v>52</v>
      </c>
      <c r="G33" s="31" t="s">
        <v>52</v>
      </c>
      <c r="H33" s="7" t="s">
        <v>52</v>
      </c>
      <c r="I33" s="31" t="s">
        <v>52</v>
      </c>
      <c r="J33" s="7" t="s">
        <v>52</v>
      </c>
      <c r="K33" s="154" t="s">
        <v>52</v>
      </c>
      <c r="L33" s="7" t="s">
        <v>52</v>
      </c>
      <c r="M33" s="31" t="s">
        <v>52</v>
      </c>
      <c r="N33" s="7" t="s">
        <v>52</v>
      </c>
      <c r="O33" s="31" t="s">
        <v>52</v>
      </c>
      <c r="P33" s="7" t="s">
        <v>52</v>
      </c>
      <c r="Q33" s="31" t="s">
        <v>52</v>
      </c>
      <c r="R33" s="7" t="s">
        <v>52</v>
      </c>
      <c r="S33" s="31" t="s">
        <v>52</v>
      </c>
      <c r="T33" s="7" t="s">
        <v>52</v>
      </c>
      <c r="U33" s="154" t="s">
        <v>52</v>
      </c>
      <c r="V33" s="7" t="s">
        <v>52</v>
      </c>
      <c r="W33" s="47" t="s">
        <v>52</v>
      </c>
      <c r="X33" s="7" t="s">
        <v>52</v>
      </c>
      <c r="Y33" s="47" t="s">
        <v>52</v>
      </c>
      <c r="Z33" s="7" t="s">
        <v>52</v>
      </c>
      <c r="AA33" s="31" t="s">
        <v>52</v>
      </c>
      <c r="AB33" s="7" t="s">
        <v>52</v>
      </c>
      <c r="AC33" s="47" t="s">
        <v>52</v>
      </c>
      <c r="AD33" s="7" t="s">
        <v>52</v>
      </c>
      <c r="AE33" s="154" t="s">
        <v>52</v>
      </c>
      <c r="AF33" s="7" t="s">
        <v>52</v>
      </c>
      <c r="AG33" s="31" t="s">
        <v>52</v>
      </c>
      <c r="AH33" s="7" t="s">
        <v>52</v>
      </c>
      <c r="AI33" s="31" t="s">
        <v>52</v>
      </c>
      <c r="AJ33" s="7" t="s">
        <v>52</v>
      </c>
      <c r="AK33" s="31" t="s">
        <v>52</v>
      </c>
      <c r="AL33" s="7" t="s">
        <v>52</v>
      </c>
      <c r="AM33" s="31" t="s">
        <v>52</v>
      </c>
      <c r="AN33" s="7" t="s">
        <v>52</v>
      </c>
      <c r="AO33" s="154" t="s">
        <v>52</v>
      </c>
      <c r="AP33" s="7" t="s">
        <v>52</v>
      </c>
      <c r="AQ33" s="31" t="s">
        <v>52</v>
      </c>
      <c r="AR33" s="7" t="s">
        <v>52</v>
      </c>
      <c r="AS33" s="31" t="s">
        <v>52</v>
      </c>
      <c r="AT33" s="7" t="s">
        <v>52</v>
      </c>
      <c r="AU33" s="31" t="s">
        <v>52</v>
      </c>
      <c r="AV33" s="7" t="s">
        <v>52</v>
      </c>
      <c r="AW33" s="31" t="s">
        <v>52</v>
      </c>
      <c r="AX33" s="7" t="s">
        <v>52</v>
      </c>
      <c r="AY33" s="154" t="s">
        <v>52</v>
      </c>
    </row>
    <row r="34" spans="1:51" s="3" customFormat="1" ht="34.5">
      <c r="A34" s="302" t="s">
        <v>76</v>
      </c>
      <c r="B34" s="216" t="s">
        <v>52</v>
      </c>
      <c r="C34" s="218" t="s">
        <v>52</v>
      </c>
      <c r="D34" s="216" t="s">
        <v>52</v>
      </c>
      <c r="E34" s="218" t="s">
        <v>52</v>
      </c>
      <c r="F34" s="216" t="s">
        <v>52</v>
      </c>
      <c r="G34" s="218" t="s">
        <v>52</v>
      </c>
      <c r="H34" s="216" t="s">
        <v>52</v>
      </c>
      <c r="I34" s="218" t="s">
        <v>52</v>
      </c>
      <c r="J34" s="216" t="s">
        <v>52</v>
      </c>
      <c r="K34" s="217" t="s">
        <v>52</v>
      </c>
      <c r="L34" s="216" t="s">
        <v>52</v>
      </c>
      <c r="M34" s="218" t="s">
        <v>52</v>
      </c>
      <c r="N34" s="216" t="s">
        <v>52</v>
      </c>
      <c r="O34" s="218" t="s">
        <v>52</v>
      </c>
      <c r="P34" s="216" t="s">
        <v>52</v>
      </c>
      <c r="Q34" s="218" t="s">
        <v>52</v>
      </c>
      <c r="R34" s="216" t="s">
        <v>52</v>
      </c>
      <c r="S34" s="218" t="s">
        <v>52</v>
      </c>
      <c r="T34" s="216" t="s">
        <v>52</v>
      </c>
      <c r="U34" s="217" t="s">
        <v>52</v>
      </c>
      <c r="V34" s="216" t="s">
        <v>52</v>
      </c>
      <c r="W34" s="218" t="s">
        <v>52</v>
      </c>
      <c r="X34" s="216" t="s">
        <v>52</v>
      </c>
      <c r="Y34" s="218" t="s">
        <v>52</v>
      </c>
      <c r="Z34" s="216" t="s">
        <v>52</v>
      </c>
      <c r="AA34" s="218" t="s">
        <v>52</v>
      </c>
      <c r="AB34" s="216" t="s">
        <v>52</v>
      </c>
      <c r="AC34" s="218" t="s">
        <v>52</v>
      </c>
      <c r="AD34" s="216" t="s">
        <v>52</v>
      </c>
      <c r="AE34" s="217" t="s">
        <v>52</v>
      </c>
      <c r="AF34" s="216" t="s">
        <v>52</v>
      </c>
      <c r="AG34" s="218" t="s">
        <v>52</v>
      </c>
      <c r="AH34" s="216" t="s">
        <v>52</v>
      </c>
      <c r="AI34" s="218" t="s">
        <v>52</v>
      </c>
      <c r="AJ34" s="216" t="s">
        <v>52</v>
      </c>
      <c r="AK34" s="218" t="s">
        <v>52</v>
      </c>
      <c r="AL34" s="216" t="s">
        <v>52</v>
      </c>
      <c r="AM34" s="218" t="s">
        <v>52</v>
      </c>
      <c r="AN34" s="216" t="s">
        <v>52</v>
      </c>
      <c r="AO34" s="298" t="s">
        <v>52</v>
      </c>
      <c r="AP34" s="216" t="s">
        <v>52</v>
      </c>
      <c r="AQ34" s="218" t="s">
        <v>52</v>
      </c>
      <c r="AR34" s="216">
        <v>2</v>
      </c>
      <c r="AS34" s="295">
        <v>2.12</v>
      </c>
      <c r="AT34" s="297">
        <v>9</v>
      </c>
      <c r="AU34" s="296">
        <v>2.64</v>
      </c>
      <c r="AV34" s="216" t="s">
        <v>52</v>
      </c>
      <c r="AW34" s="218" t="s">
        <v>52</v>
      </c>
      <c r="AX34" s="198">
        <f>SUM(AP34,AR34,AT34,AV34)</f>
        <v>11</v>
      </c>
      <c r="AY34" s="300">
        <v>2.5499999999999998</v>
      </c>
    </row>
    <row r="35" spans="1:51" s="3" customFormat="1" ht="17.100000000000001" customHeight="1">
      <c r="A35" s="123" t="s">
        <v>25</v>
      </c>
      <c r="B35" s="170">
        <f>SUM(B28:B34)</f>
        <v>110</v>
      </c>
      <c r="C35" s="58">
        <v>2.74</v>
      </c>
      <c r="D35" s="170">
        <f>SUM(D28:D34)</f>
        <v>29</v>
      </c>
      <c r="E35" s="58">
        <v>2.77</v>
      </c>
      <c r="F35" s="53" t="s">
        <v>52</v>
      </c>
      <c r="G35" s="54" t="s">
        <v>52</v>
      </c>
      <c r="H35" s="170">
        <f>SUM(H28:H34)</f>
        <v>4</v>
      </c>
      <c r="I35" s="140">
        <v>3.17</v>
      </c>
      <c r="J35" s="170">
        <f>SUM(J28:J34)</f>
        <v>143</v>
      </c>
      <c r="K35" s="141">
        <v>2.76</v>
      </c>
      <c r="L35" s="170">
        <f>SUM(L28:L34)</f>
        <v>73</v>
      </c>
      <c r="M35" s="58">
        <v>2.65</v>
      </c>
      <c r="N35" s="170">
        <f>SUM(N28:N34)</f>
        <v>32</v>
      </c>
      <c r="O35" s="58">
        <v>2.82</v>
      </c>
      <c r="P35" s="170">
        <f>SUM(P28:P34)</f>
        <v>1</v>
      </c>
      <c r="Q35" s="143">
        <v>3.21</v>
      </c>
      <c r="R35" s="170">
        <f>SUM(R28:R34)</f>
        <v>8</v>
      </c>
      <c r="S35" s="58">
        <v>3.3</v>
      </c>
      <c r="T35" s="170">
        <f>SUM(T28:T34)</f>
        <v>114</v>
      </c>
      <c r="U35" s="59">
        <v>2.75</v>
      </c>
      <c r="V35" s="170">
        <f>SUM(V28:V34)</f>
        <v>161</v>
      </c>
      <c r="W35" s="58">
        <v>2.69</v>
      </c>
      <c r="X35" s="170">
        <f>SUM(X28:X34)</f>
        <v>28</v>
      </c>
      <c r="Y35" s="58">
        <v>2.98</v>
      </c>
      <c r="Z35" s="172" t="s">
        <v>52</v>
      </c>
      <c r="AA35" s="143" t="s">
        <v>52</v>
      </c>
      <c r="AB35" s="170">
        <f>SUM(AB28:AB34)</f>
        <v>3</v>
      </c>
      <c r="AC35" s="58">
        <v>2.89</v>
      </c>
      <c r="AD35" s="170">
        <f>SUM(AD28:AD34)</f>
        <v>192</v>
      </c>
      <c r="AE35" s="263">
        <v>2.74</v>
      </c>
      <c r="AF35" s="170">
        <f>SUM(AF28:AF34)</f>
        <v>93</v>
      </c>
      <c r="AG35" s="58">
        <v>2.46</v>
      </c>
      <c r="AH35" s="170">
        <f>SUM(AH28:AH34)</f>
        <v>20</v>
      </c>
      <c r="AI35" s="58">
        <v>2.79</v>
      </c>
      <c r="AJ35" s="170">
        <f>SUM(AJ28:AJ34)</f>
        <v>1</v>
      </c>
      <c r="AK35" s="143">
        <v>2.87</v>
      </c>
      <c r="AL35" s="170">
        <f>SUM(AL28:AL34)</f>
        <v>8</v>
      </c>
      <c r="AM35" s="58">
        <v>2.91</v>
      </c>
      <c r="AN35" s="170">
        <f>SUM(AN28:AN34)</f>
        <v>122</v>
      </c>
      <c r="AO35" s="263">
        <v>2.54</v>
      </c>
      <c r="AP35" s="170">
        <f>SUM(AP28:AP34)</f>
        <v>117</v>
      </c>
      <c r="AQ35" s="58">
        <v>2.69</v>
      </c>
      <c r="AR35" s="170">
        <f>SUM(AR28:AR34)</f>
        <v>8</v>
      </c>
      <c r="AS35" s="58">
        <v>2.9</v>
      </c>
      <c r="AT35" s="317">
        <f>SUM(AT28:AT34)</f>
        <v>9</v>
      </c>
      <c r="AU35" s="143">
        <v>2.64</v>
      </c>
      <c r="AV35" s="170">
        <f>SUM(AV28:AV34)</f>
        <v>3</v>
      </c>
      <c r="AW35" s="58">
        <v>3.3</v>
      </c>
      <c r="AX35" s="170">
        <f>SUM(AX28:AX34)</f>
        <v>137</v>
      </c>
      <c r="AY35" s="301">
        <v>2.72</v>
      </c>
    </row>
    <row r="36" spans="1:51" s="3" customFormat="1" ht="17.100000000000001" customHeight="1" thickBot="1">
      <c r="A36" s="60" t="s">
        <v>5</v>
      </c>
      <c r="B36" s="61">
        <f>SUM(B35,B27)</f>
        <v>249</v>
      </c>
      <c r="C36" s="62">
        <v>2.61</v>
      </c>
      <c r="D36" s="11">
        <f>SUM(D35,D27)</f>
        <v>67</v>
      </c>
      <c r="E36" s="62">
        <v>2.66</v>
      </c>
      <c r="F36" s="11"/>
      <c r="G36" s="64"/>
      <c r="H36" s="11">
        <f>SUM(H35,H27)</f>
        <v>19</v>
      </c>
      <c r="I36" s="62">
        <v>2.57</v>
      </c>
      <c r="J36" s="11">
        <f>SUM(J35,J27)</f>
        <v>335</v>
      </c>
      <c r="K36" s="105">
        <v>2.62</v>
      </c>
      <c r="L36" s="61">
        <f>SUM(L35,L27)</f>
        <v>170</v>
      </c>
      <c r="M36" s="62">
        <v>2.62</v>
      </c>
      <c r="N36" s="11">
        <f>SUM(N35,N27)</f>
        <v>64</v>
      </c>
      <c r="O36" s="62">
        <v>2.69</v>
      </c>
      <c r="P36" s="171">
        <f>SUM(P35,P27)</f>
        <v>1</v>
      </c>
      <c r="Q36" s="104">
        <v>3.21</v>
      </c>
      <c r="R36" s="11">
        <f>SUM(R35,R27)</f>
        <v>27</v>
      </c>
      <c r="S36" s="62">
        <v>2.64</v>
      </c>
      <c r="T36" s="11">
        <f>SUM(T35,T27)</f>
        <v>262</v>
      </c>
      <c r="U36" s="105">
        <v>2.64</v>
      </c>
      <c r="V36" s="61">
        <f>SUM(V35,V27)</f>
        <v>311</v>
      </c>
      <c r="W36" s="62">
        <v>2.62</v>
      </c>
      <c r="X36" s="11">
        <f>SUM(X35,X27)</f>
        <v>72</v>
      </c>
      <c r="Y36" s="62">
        <v>2.5299999999999998</v>
      </c>
      <c r="Z36" s="171">
        <f>SUM(Z35,Z27)</f>
        <v>1</v>
      </c>
      <c r="AA36" s="104">
        <v>3.21</v>
      </c>
      <c r="AB36" s="11">
        <f>SUM(AB35,AB27)</f>
        <v>18</v>
      </c>
      <c r="AC36" s="62">
        <v>2.48</v>
      </c>
      <c r="AD36" s="11">
        <f>SUM(AD35,AD27)</f>
        <v>402</v>
      </c>
      <c r="AE36" s="164">
        <v>2.6</v>
      </c>
      <c r="AF36" s="11">
        <f>SUM(AF35,AF27)</f>
        <v>252</v>
      </c>
      <c r="AG36" s="62">
        <v>2.4700000000000002</v>
      </c>
      <c r="AH36" s="11">
        <f>SUM(AH35,AH27)</f>
        <v>43</v>
      </c>
      <c r="AI36" s="62">
        <v>2.52</v>
      </c>
      <c r="AJ36" s="220">
        <f>SUM(AJ35,AJ27)</f>
        <v>1</v>
      </c>
      <c r="AK36" s="104">
        <v>2.87</v>
      </c>
      <c r="AL36" s="11">
        <f>SUM(AL35,AL27)</f>
        <v>28</v>
      </c>
      <c r="AM36" s="62">
        <v>2.44</v>
      </c>
      <c r="AN36" s="11">
        <f>SUM(AN35,AN27)</f>
        <v>324</v>
      </c>
      <c r="AO36" s="164">
        <v>2.48</v>
      </c>
      <c r="AP36" s="11">
        <f>SUM(AP35,AP27)</f>
        <v>295</v>
      </c>
      <c r="AQ36" s="62">
        <v>2.5099999999999998</v>
      </c>
      <c r="AR36" s="11">
        <f>SUM(AR35,AR27)</f>
        <v>20</v>
      </c>
      <c r="AS36" s="62">
        <v>2.59</v>
      </c>
      <c r="AT36" s="171">
        <f>SUM(AT35,AT27)</f>
        <v>9</v>
      </c>
      <c r="AU36" s="104">
        <v>2.64</v>
      </c>
      <c r="AV36" s="11">
        <f>SUM(AV35,AV27)</f>
        <v>27</v>
      </c>
      <c r="AW36" s="62">
        <v>2.5299999999999998</v>
      </c>
      <c r="AX36" s="11">
        <f>SUM(AX35,AX27)</f>
        <v>351</v>
      </c>
      <c r="AY36" s="164">
        <v>2.52</v>
      </c>
    </row>
    <row r="37" spans="1:51" s="3" customFormat="1" ht="17.100000000000001" customHeight="1">
      <c r="A37" s="19" t="s">
        <v>6</v>
      </c>
      <c r="B37" s="65"/>
      <c r="C37" s="40"/>
      <c r="D37" s="9"/>
      <c r="E37" s="40"/>
      <c r="F37" s="166"/>
      <c r="G37" s="42"/>
      <c r="H37" s="9"/>
      <c r="I37" s="40"/>
      <c r="J37" s="9"/>
      <c r="K37" s="45"/>
      <c r="L37" s="65"/>
      <c r="M37" s="132"/>
      <c r="N37" s="9"/>
      <c r="O37" s="132"/>
      <c r="P37" s="166"/>
      <c r="Q37" s="144"/>
      <c r="R37" s="9"/>
      <c r="S37" s="145"/>
      <c r="T37" s="44"/>
      <c r="U37" s="146"/>
      <c r="V37" s="65"/>
      <c r="W37" s="132"/>
      <c r="X37" s="9"/>
      <c r="Y37" s="132"/>
      <c r="Z37" s="41"/>
      <c r="AA37" s="144"/>
      <c r="AB37" s="9"/>
      <c r="AC37" s="145"/>
      <c r="AD37" s="44"/>
      <c r="AE37" s="264"/>
      <c r="AF37" s="9"/>
      <c r="AG37" s="132"/>
      <c r="AH37" s="9"/>
      <c r="AI37" s="132"/>
      <c r="AJ37" s="41"/>
      <c r="AK37" s="144"/>
      <c r="AL37" s="9"/>
      <c r="AM37" s="145"/>
      <c r="AN37" s="44"/>
      <c r="AO37" s="264"/>
      <c r="AP37" s="9"/>
      <c r="AQ37" s="132"/>
      <c r="AR37" s="9"/>
      <c r="AS37" s="132"/>
      <c r="AT37" s="41"/>
      <c r="AU37" s="144"/>
      <c r="AV37" s="9"/>
      <c r="AW37" s="145"/>
      <c r="AX37" s="44"/>
      <c r="AY37" s="264"/>
    </row>
    <row r="38" spans="1:51" s="3" customFormat="1" ht="17.100000000000001" customHeight="1">
      <c r="A38" s="27" t="s">
        <v>7</v>
      </c>
      <c r="B38" s="66">
        <v>83</v>
      </c>
      <c r="C38" s="67">
        <v>2.64</v>
      </c>
      <c r="D38" s="48">
        <v>20</v>
      </c>
      <c r="E38" s="67">
        <v>2.57</v>
      </c>
      <c r="F38" s="7" t="s">
        <v>52</v>
      </c>
      <c r="G38" s="31" t="s">
        <v>52</v>
      </c>
      <c r="H38" s="168">
        <v>4</v>
      </c>
      <c r="I38" s="195">
        <v>2.4500000000000002</v>
      </c>
      <c r="J38" s="197">
        <f t="shared" ref="J38:J40" si="14">SUM(B38,D38,F38,H38)</f>
        <v>107</v>
      </c>
      <c r="K38" s="92">
        <v>2.62</v>
      </c>
      <c r="L38" s="66">
        <v>32</v>
      </c>
      <c r="M38" s="67">
        <v>2.85</v>
      </c>
      <c r="N38" s="48">
        <v>16</v>
      </c>
      <c r="O38" s="67">
        <v>2.48</v>
      </c>
      <c r="P38" s="7" t="s">
        <v>52</v>
      </c>
      <c r="Q38" s="31" t="s">
        <v>52</v>
      </c>
      <c r="R38" s="168">
        <v>14</v>
      </c>
      <c r="S38" s="235">
        <v>2.5</v>
      </c>
      <c r="T38" s="175">
        <f t="shared" ref="T38:T40" si="15">SUM(L38,N38,P38,R38)</f>
        <v>62</v>
      </c>
      <c r="U38" s="137">
        <v>2.68</v>
      </c>
      <c r="V38" s="66">
        <v>32</v>
      </c>
      <c r="W38" s="67">
        <v>2.78</v>
      </c>
      <c r="X38" s="48">
        <v>11</v>
      </c>
      <c r="Y38" s="67">
        <v>2.5099999999999998</v>
      </c>
      <c r="Z38" s="7" t="s">
        <v>52</v>
      </c>
      <c r="AA38" s="31" t="s">
        <v>52</v>
      </c>
      <c r="AB38" s="266">
        <v>5</v>
      </c>
      <c r="AC38" s="235">
        <v>3.01</v>
      </c>
      <c r="AD38" s="175">
        <f t="shared" ref="AD38:AD40" si="16">SUM(V38,X38,Z38,AB38)</f>
        <v>48</v>
      </c>
      <c r="AE38" s="262">
        <v>2.74</v>
      </c>
      <c r="AF38" s="48">
        <v>77</v>
      </c>
      <c r="AG38" s="67">
        <v>2.37</v>
      </c>
      <c r="AH38" s="48">
        <v>5</v>
      </c>
      <c r="AI38" s="67">
        <v>2.12</v>
      </c>
      <c r="AJ38" s="7" t="s">
        <v>52</v>
      </c>
      <c r="AK38" s="31" t="s">
        <v>52</v>
      </c>
      <c r="AL38" s="266">
        <v>5</v>
      </c>
      <c r="AM38" s="235">
        <v>3.14</v>
      </c>
      <c r="AN38" s="175">
        <f>SUM(AF38,AH38,AJ38,AL38)</f>
        <v>87</v>
      </c>
      <c r="AO38" s="262">
        <v>2.4</v>
      </c>
      <c r="AP38" s="48">
        <v>61</v>
      </c>
      <c r="AQ38" s="67">
        <v>2.19</v>
      </c>
      <c r="AR38" s="48">
        <v>13</v>
      </c>
      <c r="AS38" s="67">
        <v>1.94</v>
      </c>
      <c r="AT38" s="7" t="s">
        <v>52</v>
      </c>
      <c r="AU38" s="31" t="s">
        <v>52</v>
      </c>
      <c r="AV38" s="266">
        <v>10</v>
      </c>
      <c r="AW38" s="235">
        <v>2.0299999999999998</v>
      </c>
      <c r="AX38" s="175">
        <f>SUM(AP38,AR38,AT38,AV38)</f>
        <v>84</v>
      </c>
      <c r="AY38" s="262">
        <v>2.13</v>
      </c>
    </row>
    <row r="39" spans="1:51" s="3" customFormat="1" ht="17.100000000000001" customHeight="1">
      <c r="A39" s="32" t="s">
        <v>8</v>
      </c>
      <c r="B39" s="68">
        <v>53</v>
      </c>
      <c r="C39" s="69">
        <v>2.57</v>
      </c>
      <c r="D39" s="70">
        <v>22</v>
      </c>
      <c r="E39" s="69">
        <v>2.34</v>
      </c>
      <c r="F39" s="7" t="s">
        <v>52</v>
      </c>
      <c r="G39" s="31" t="s">
        <v>52</v>
      </c>
      <c r="H39" s="17">
        <v>5</v>
      </c>
      <c r="I39" s="196">
        <v>2.58</v>
      </c>
      <c r="J39" s="194">
        <f t="shared" si="14"/>
        <v>80</v>
      </c>
      <c r="K39" s="72">
        <v>2.5099999999999998</v>
      </c>
      <c r="L39" s="68">
        <v>36</v>
      </c>
      <c r="M39" s="69">
        <v>2.57</v>
      </c>
      <c r="N39" s="70">
        <v>22</v>
      </c>
      <c r="O39" s="69">
        <v>2.48</v>
      </c>
      <c r="P39" s="7" t="s">
        <v>52</v>
      </c>
      <c r="Q39" s="31" t="s">
        <v>52</v>
      </c>
      <c r="R39" s="17">
        <v>9</v>
      </c>
      <c r="S39" s="71">
        <v>2.37</v>
      </c>
      <c r="T39" s="173">
        <f t="shared" si="15"/>
        <v>67</v>
      </c>
      <c r="U39" s="236">
        <v>2.52</v>
      </c>
      <c r="V39" s="68">
        <v>28</v>
      </c>
      <c r="W39" s="69">
        <v>2.56</v>
      </c>
      <c r="X39" s="70">
        <v>11</v>
      </c>
      <c r="Y39" s="69">
        <v>2.21</v>
      </c>
      <c r="Z39" s="7" t="s">
        <v>52</v>
      </c>
      <c r="AA39" s="31" t="s">
        <v>52</v>
      </c>
      <c r="AB39" s="36">
        <v>3</v>
      </c>
      <c r="AC39" s="71">
        <v>2.85</v>
      </c>
      <c r="AD39" s="173">
        <f t="shared" si="16"/>
        <v>42</v>
      </c>
      <c r="AE39" s="155">
        <v>2.4900000000000002</v>
      </c>
      <c r="AF39" s="70">
        <v>51</v>
      </c>
      <c r="AG39" s="69">
        <v>2.2799999999999998</v>
      </c>
      <c r="AH39" s="70">
        <v>6</v>
      </c>
      <c r="AI39" s="69">
        <v>2.4500000000000002</v>
      </c>
      <c r="AJ39" s="7" t="s">
        <v>52</v>
      </c>
      <c r="AK39" s="31" t="s">
        <v>52</v>
      </c>
      <c r="AL39" s="36">
        <v>17</v>
      </c>
      <c r="AM39" s="71">
        <v>2.0299999999999998</v>
      </c>
      <c r="AN39" s="173">
        <f>SUM(AF39,AH39,AJ39,AL39)</f>
        <v>74</v>
      </c>
      <c r="AO39" s="155">
        <v>2.23</v>
      </c>
      <c r="AP39" s="70">
        <v>43</v>
      </c>
      <c r="AQ39" s="69">
        <v>2.2400000000000002</v>
      </c>
      <c r="AR39" s="70">
        <v>9</v>
      </c>
      <c r="AS39" s="69">
        <v>2</v>
      </c>
      <c r="AT39" s="7" t="s">
        <v>52</v>
      </c>
      <c r="AU39" s="31" t="s">
        <v>52</v>
      </c>
      <c r="AV39" s="36">
        <v>11</v>
      </c>
      <c r="AW39" s="71">
        <v>1.76</v>
      </c>
      <c r="AX39" s="173">
        <f t="shared" ref="AX39:AX41" si="17">SUM(AP39,AR39,AT39,AV39)</f>
        <v>63</v>
      </c>
      <c r="AY39" s="155">
        <v>2.12</v>
      </c>
    </row>
    <row r="40" spans="1:51" s="3" customFormat="1" ht="17.100000000000001" customHeight="1">
      <c r="A40" s="274" t="s">
        <v>9</v>
      </c>
      <c r="B40" s="275">
        <v>45</v>
      </c>
      <c r="C40" s="276">
        <v>2.48</v>
      </c>
      <c r="D40" s="277">
        <v>10</v>
      </c>
      <c r="E40" s="276">
        <v>2.39</v>
      </c>
      <c r="F40" s="278" t="s">
        <v>52</v>
      </c>
      <c r="G40" s="279" t="s">
        <v>52</v>
      </c>
      <c r="H40" s="280">
        <v>3</v>
      </c>
      <c r="I40" s="281">
        <v>3.39</v>
      </c>
      <c r="J40" s="282">
        <f t="shared" si="14"/>
        <v>58</v>
      </c>
      <c r="K40" s="283">
        <v>2.5099999999999998</v>
      </c>
      <c r="L40" s="275">
        <v>35</v>
      </c>
      <c r="M40" s="276">
        <v>2.68</v>
      </c>
      <c r="N40" s="277">
        <v>19</v>
      </c>
      <c r="O40" s="276">
        <v>2.2999999999999998</v>
      </c>
      <c r="P40" s="278" t="s">
        <v>52</v>
      </c>
      <c r="Q40" s="279" t="s">
        <v>52</v>
      </c>
      <c r="R40" s="284">
        <v>3</v>
      </c>
      <c r="S40" s="285">
        <v>3.34</v>
      </c>
      <c r="T40" s="282">
        <f t="shared" si="15"/>
        <v>57</v>
      </c>
      <c r="U40" s="286">
        <v>2.59</v>
      </c>
      <c r="V40" s="275">
        <v>41</v>
      </c>
      <c r="W40" s="276">
        <v>2.57</v>
      </c>
      <c r="X40" s="277">
        <v>13</v>
      </c>
      <c r="Y40" s="276">
        <v>2.33</v>
      </c>
      <c r="Z40" s="7" t="s">
        <v>52</v>
      </c>
      <c r="AA40" s="31" t="s">
        <v>52</v>
      </c>
      <c r="AB40" s="280">
        <v>2</v>
      </c>
      <c r="AC40" s="287">
        <v>3.46</v>
      </c>
      <c r="AD40" s="315">
        <f t="shared" si="16"/>
        <v>56</v>
      </c>
      <c r="AE40" s="299">
        <v>2.54</v>
      </c>
      <c r="AF40" s="277">
        <v>52</v>
      </c>
      <c r="AG40" s="276">
        <v>2.4500000000000002</v>
      </c>
      <c r="AH40" s="277">
        <v>10</v>
      </c>
      <c r="AI40" s="276">
        <v>2.0099999999999998</v>
      </c>
      <c r="AJ40" s="278" t="s">
        <v>52</v>
      </c>
      <c r="AK40" s="279" t="s">
        <v>52</v>
      </c>
      <c r="AL40" s="280">
        <v>5</v>
      </c>
      <c r="AM40" s="287">
        <v>3.1</v>
      </c>
      <c r="AN40" s="282">
        <f>SUM(AF40,AH40,AJ40,AL40)</f>
        <v>67</v>
      </c>
      <c r="AO40" s="299">
        <v>2.4300000000000002</v>
      </c>
      <c r="AP40" s="277">
        <v>77</v>
      </c>
      <c r="AQ40" s="276">
        <v>2.3199999999999998</v>
      </c>
      <c r="AR40" s="277">
        <v>6</v>
      </c>
      <c r="AS40" s="276">
        <v>2.37</v>
      </c>
      <c r="AT40" s="278" t="s">
        <v>52</v>
      </c>
      <c r="AU40" s="279" t="s">
        <v>52</v>
      </c>
      <c r="AV40" s="280">
        <v>4</v>
      </c>
      <c r="AW40" s="287">
        <v>2.58</v>
      </c>
      <c r="AX40" s="282">
        <f t="shared" si="17"/>
        <v>87</v>
      </c>
      <c r="AY40" s="299">
        <v>2.33</v>
      </c>
    </row>
    <row r="41" spans="1:51" s="3" customFormat="1" ht="31.5" customHeight="1">
      <c r="A41" s="213" t="s">
        <v>68</v>
      </c>
      <c r="B41" s="214" t="s">
        <v>52</v>
      </c>
      <c r="C41" s="215" t="s">
        <v>52</v>
      </c>
      <c r="D41" s="214" t="s">
        <v>52</v>
      </c>
      <c r="E41" s="215" t="s">
        <v>52</v>
      </c>
      <c r="F41" s="214" t="s">
        <v>52</v>
      </c>
      <c r="G41" s="215" t="s">
        <v>52</v>
      </c>
      <c r="H41" s="214" t="s">
        <v>52</v>
      </c>
      <c r="I41" s="215" t="s">
        <v>52</v>
      </c>
      <c r="J41" s="216" t="s">
        <v>52</v>
      </c>
      <c r="K41" s="217" t="s">
        <v>52</v>
      </c>
      <c r="L41" s="216" t="s">
        <v>52</v>
      </c>
      <c r="M41" s="218" t="s">
        <v>52</v>
      </c>
      <c r="N41" s="216" t="s">
        <v>52</v>
      </c>
      <c r="O41" s="218" t="s">
        <v>52</v>
      </c>
      <c r="P41" s="216" t="s">
        <v>52</v>
      </c>
      <c r="Q41" s="218" t="s">
        <v>52</v>
      </c>
      <c r="R41" s="216" t="s">
        <v>52</v>
      </c>
      <c r="S41" s="218" t="s">
        <v>52</v>
      </c>
      <c r="T41" s="216" t="s">
        <v>52</v>
      </c>
      <c r="U41" s="217" t="s">
        <v>52</v>
      </c>
      <c r="V41" s="216" t="s">
        <v>52</v>
      </c>
      <c r="W41" s="218" t="s">
        <v>52</v>
      </c>
      <c r="X41" s="216" t="s">
        <v>52</v>
      </c>
      <c r="Y41" s="218" t="s">
        <v>52</v>
      </c>
      <c r="Z41" s="216" t="s">
        <v>52</v>
      </c>
      <c r="AA41" s="218" t="s">
        <v>52</v>
      </c>
      <c r="AB41" s="216" t="s">
        <v>52</v>
      </c>
      <c r="AC41" s="218" t="s">
        <v>52</v>
      </c>
      <c r="AD41" s="216" t="s">
        <v>52</v>
      </c>
      <c r="AE41" s="157" t="s">
        <v>52</v>
      </c>
      <c r="AF41" s="214" t="s">
        <v>52</v>
      </c>
      <c r="AG41" s="215" t="s">
        <v>52</v>
      </c>
      <c r="AH41" s="214">
        <v>1</v>
      </c>
      <c r="AI41" s="267">
        <v>1.91</v>
      </c>
      <c r="AJ41" s="214">
        <v>4</v>
      </c>
      <c r="AK41" s="267">
        <v>2.63</v>
      </c>
      <c r="AL41" s="214">
        <v>1</v>
      </c>
      <c r="AM41" s="267">
        <v>3.24</v>
      </c>
      <c r="AN41" s="198">
        <f>SUM(AF41,AH41,AJ41,AL41)</f>
        <v>6</v>
      </c>
      <c r="AO41" s="268">
        <v>2.61</v>
      </c>
      <c r="AP41" s="214" t="s">
        <v>52</v>
      </c>
      <c r="AQ41" s="215" t="s">
        <v>52</v>
      </c>
      <c r="AR41" s="214">
        <v>1</v>
      </c>
      <c r="AS41" s="267">
        <v>2.19</v>
      </c>
      <c r="AT41" s="214">
        <v>9</v>
      </c>
      <c r="AU41" s="267">
        <v>2.8</v>
      </c>
      <c r="AV41" s="216" t="s">
        <v>52</v>
      </c>
      <c r="AW41" s="218" t="s">
        <v>52</v>
      </c>
      <c r="AX41" s="198">
        <f t="shared" si="17"/>
        <v>10</v>
      </c>
      <c r="AY41" s="268">
        <v>2.74</v>
      </c>
    </row>
    <row r="42" spans="1:51" s="3" customFormat="1" ht="17.100000000000001" customHeight="1" thickBot="1">
      <c r="A42" s="212" t="s">
        <v>10</v>
      </c>
      <c r="B42" s="210">
        <f>SUM(B38:B41)</f>
        <v>181</v>
      </c>
      <c r="C42" s="219">
        <v>2.58</v>
      </c>
      <c r="D42" s="169">
        <f>SUM(D38:D41)</f>
        <v>52</v>
      </c>
      <c r="E42" s="147">
        <v>2.44</v>
      </c>
      <c r="F42" s="169"/>
      <c r="G42" s="150"/>
      <c r="H42" s="169">
        <f>SUM(H38:H41)</f>
        <v>12</v>
      </c>
      <c r="I42" s="219">
        <v>2.74</v>
      </c>
      <c r="J42" s="169">
        <f>SUM(J38:J41)</f>
        <v>245</v>
      </c>
      <c r="K42" s="148">
        <v>2.56</v>
      </c>
      <c r="L42" s="210">
        <f>SUM(L38:L41)</f>
        <v>103</v>
      </c>
      <c r="M42" s="147">
        <v>2.7</v>
      </c>
      <c r="N42" s="210">
        <f>SUM(N38:N41)</f>
        <v>57</v>
      </c>
      <c r="O42" s="147">
        <v>2.42</v>
      </c>
      <c r="P42" s="237" t="s">
        <v>52</v>
      </c>
      <c r="Q42" s="211" t="s">
        <v>52</v>
      </c>
      <c r="R42" s="169">
        <f>SUM(R38:R40)</f>
        <v>26</v>
      </c>
      <c r="S42" s="147">
        <v>2.5499999999999998</v>
      </c>
      <c r="T42" s="169">
        <f>SUM(T38:T40)</f>
        <v>186</v>
      </c>
      <c r="U42" s="148">
        <v>2.59</v>
      </c>
      <c r="V42" s="210">
        <f>SUM(V38:V40)</f>
        <v>101</v>
      </c>
      <c r="W42" s="147">
        <v>2.63</v>
      </c>
      <c r="X42" s="169">
        <f>SUM(X38:X40)</f>
        <v>35</v>
      </c>
      <c r="Y42" s="147">
        <v>2.35</v>
      </c>
      <c r="Z42" s="237" t="s">
        <v>52</v>
      </c>
      <c r="AA42" s="211" t="s">
        <v>52</v>
      </c>
      <c r="AB42" s="169">
        <f>SUM(AB38:AB40)</f>
        <v>10</v>
      </c>
      <c r="AC42" s="147">
        <v>3.05</v>
      </c>
      <c r="AD42" s="169">
        <f>SUM(AD38:AD40)</f>
        <v>146</v>
      </c>
      <c r="AE42" s="265">
        <v>2.59</v>
      </c>
      <c r="AF42" s="169">
        <f>SUM(AF38:AF41)</f>
        <v>180</v>
      </c>
      <c r="AG42" s="147">
        <v>2.37</v>
      </c>
      <c r="AH42" s="169">
        <f>SUM(AH38:AH41)</f>
        <v>22</v>
      </c>
      <c r="AI42" s="219">
        <v>2.15</v>
      </c>
      <c r="AJ42" s="169">
        <f>SUM(AJ38:AJ41)</f>
        <v>4</v>
      </c>
      <c r="AK42" s="211">
        <v>2.63</v>
      </c>
      <c r="AL42" s="169">
        <f>SUM(AL38:AL41)</f>
        <v>28</v>
      </c>
      <c r="AM42" s="147">
        <v>2.46</v>
      </c>
      <c r="AN42" s="169">
        <f>SUM(AN38:AN41)</f>
        <v>234</v>
      </c>
      <c r="AO42" s="265">
        <v>2.36</v>
      </c>
      <c r="AP42" s="169">
        <f>SUM(AP38:AP41)</f>
        <v>181</v>
      </c>
      <c r="AQ42" s="147">
        <v>2.25</v>
      </c>
      <c r="AR42" s="169">
        <f>SUM(AR38:AR41)</f>
        <v>29</v>
      </c>
      <c r="AS42" s="219">
        <v>2.06</v>
      </c>
      <c r="AT42" s="169">
        <f>SUM(AT38:AT41)</f>
        <v>9</v>
      </c>
      <c r="AU42" s="211">
        <v>2.8</v>
      </c>
      <c r="AV42" s="169">
        <f>SUM(AV38:AV41)</f>
        <v>25</v>
      </c>
      <c r="AW42" s="147">
        <v>2</v>
      </c>
      <c r="AX42" s="169">
        <f>SUM(AX38:AX41)</f>
        <v>244</v>
      </c>
      <c r="AY42" s="265">
        <v>2.2200000000000002</v>
      </c>
    </row>
    <row r="43" spans="1:51" s="3" customFormat="1" ht="17.100000000000001" customHeight="1">
      <c r="A43" s="19" t="s">
        <v>11</v>
      </c>
      <c r="B43" s="65"/>
      <c r="C43" s="40"/>
      <c r="D43" s="9"/>
      <c r="E43" s="40"/>
      <c r="F43" s="41"/>
      <c r="G43" s="42"/>
      <c r="H43" s="9"/>
      <c r="I43" s="43"/>
      <c r="J43" s="44"/>
      <c r="K43" s="45"/>
      <c r="L43" s="65"/>
      <c r="M43" s="40"/>
      <c r="N43" s="9"/>
      <c r="O43" s="40"/>
      <c r="P43" s="41"/>
      <c r="Q43" s="42"/>
      <c r="R43" s="9"/>
      <c r="S43" s="43"/>
      <c r="T43" s="44"/>
      <c r="U43" s="45"/>
      <c r="V43" s="65"/>
      <c r="W43" s="40"/>
      <c r="X43" s="9"/>
      <c r="Y43" s="40"/>
      <c r="Z43" s="41"/>
      <c r="AA43" s="42"/>
      <c r="AB43" s="9"/>
      <c r="AC43" s="43"/>
      <c r="AD43" s="44"/>
      <c r="AE43" s="45"/>
      <c r="AF43" s="65"/>
      <c r="AG43" s="40"/>
      <c r="AH43" s="9"/>
      <c r="AI43" s="40"/>
      <c r="AJ43" s="41"/>
      <c r="AK43" s="42"/>
      <c r="AL43" s="9"/>
      <c r="AM43" s="43"/>
      <c r="AN43" s="44"/>
      <c r="AO43" s="261"/>
      <c r="AP43" s="9"/>
      <c r="AQ43" s="40"/>
      <c r="AR43" s="9"/>
      <c r="AS43" s="40"/>
      <c r="AT43" s="41"/>
      <c r="AU43" s="42"/>
      <c r="AV43" s="9"/>
      <c r="AW43" s="43"/>
      <c r="AX43" s="44"/>
      <c r="AY43" s="261"/>
    </row>
    <row r="44" spans="1:51" s="3" customFormat="1" ht="17.100000000000001" customHeight="1">
      <c r="A44" s="289" t="s">
        <v>35</v>
      </c>
      <c r="B44" s="290" t="s">
        <v>52</v>
      </c>
      <c r="C44" s="291" t="s">
        <v>52</v>
      </c>
      <c r="D44" s="290" t="s">
        <v>52</v>
      </c>
      <c r="E44" s="291" t="s">
        <v>52</v>
      </c>
      <c r="F44" s="290" t="s">
        <v>52</v>
      </c>
      <c r="G44" s="291" t="s">
        <v>52</v>
      </c>
      <c r="H44" s="290" t="s">
        <v>52</v>
      </c>
      <c r="I44" s="291" t="s">
        <v>52</v>
      </c>
      <c r="J44" s="290" t="s">
        <v>52</v>
      </c>
      <c r="K44" s="292" t="s">
        <v>52</v>
      </c>
      <c r="L44" s="290" t="s">
        <v>52</v>
      </c>
      <c r="M44" s="291" t="s">
        <v>52</v>
      </c>
      <c r="N44" s="290" t="s">
        <v>52</v>
      </c>
      <c r="O44" s="291" t="s">
        <v>52</v>
      </c>
      <c r="P44" s="290" t="s">
        <v>52</v>
      </c>
      <c r="Q44" s="291" t="s">
        <v>52</v>
      </c>
      <c r="R44" s="290" t="s">
        <v>52</v>
      </c>
      <c r="S44" s="291" t="s">
        <v>52</v>
      </c>
      <c r="T44" s="290" t="s">
        <v>52</v>
      </c>
      <c r="U44" s="292" t="s">
        <v>52</v>
      </c>
      <c r="V44" s="290" t="s">
        <v>52</v>
      </c>
      <c r="W44" s="291" t="s">
        <v>52</v>
      </c>
      <c r="X44" s="290" t="s">
        <v>52</v>
      </c>
      <c r="Y44" s="291" t="s">
        <v>52</v>
      </c>
      <c r="Z44" s="290" t="s">
        <v>52</v>
      </c>
      <c r="AA44" s="291" t="s">
        <v>52</v>
      </c>
      <c r="AB44" s="290" t="s">
        <v>52</v>
      </c>
      <c r="AC44" s="291" t="s">
        <v>52</v>
      </c>
      <c r="AD44" s="290" t="s">
        <v>52</v>
      </c>
      <c r="AE44" s="292" t="s">
        <v>52</v>
      </c>
      <c r="AF44" s="290" t="s">
        <v>52</v>
      </c>
      <c r="AG44" s="291" t="s">
        <v>52</v>
      </c>
      <c r="AH44" s="290" t="s">
        <v>52</v>
      </c>
      <c r="AI44" s="291" t="s">
        <v>52</v>
      </c>
      <c r="AJ44" s="290" t="s">
        <v>52</v>
      </c>
      <c r="AK44" s="291" t="s">
        <v>52</v>
      </c>
      <c r="AL44" s="290" t="s">
        <v>52</v>
      </c>
      <c r="AM44" s="291" t="s">
        <v>52</v>
      </c>
      <c r="AN44" s="290" t="s">
        <v>52</v>
      </c>
      <c r="AO44" s="292" t="s">
        <v>52</v>
      </c>
      <c r="AP44" s="303">
        <v>193</v>
      </c>
      <c r="AQ44" s="304">
        <v>1.82</v>
      </c>
      <c r="AR44" s="290">
        <v>12</v>
      </c>
      <c r="AS44" s="305">
        <v>1.87</v>
      </c>
      <c r="AT44" s="256" t="s">
        <v>52</v>
      </c>
      <c r="AU44" s="257" t="s">
        <v>52</v>
      </c>
      <c r="AV44" s="290">
        <v>17</v>
      </c>
      <c r="AW44" s="305">
        <v>1.72</v>
      </c>
      <c r="AX44" s="307">
        <f>SUM(AP44,AR44,AT44,AV44)</f>
        <v>222</v>
      </c>
      <c r="AY44" s="306">
        <v>1.82</v>
      </c>
    </row>
    <row r="45" spans="1:51" s="3" customFormat="1" ht="17.100000000000001" customHeight="1">
      <c r="A45" s="320" t="s">
        <v>64</v>
      </c>
      <c r="B45" s="256" t="s">
        <v>52</v>
      </c>
      <c r="C45" s="257" t="s">
        <v>52</v>
      </c>
      <c r="D45" s="256" t="s">
        <v>52</v>
      </c>
      <c r="E45" s="257" t="s">
        <v>52</v>
      </c>
      <c r="F45" s="256" t="s">
        <v>52</v>
      </c>
      <c r="G45" s="257" t="s">
        <v>52</v>
      </c>
      <c r="H45" s="256" t="s">
        <v>52</v>
      </c>
      <c r="I45" s="257" t="s">
        <v>52</v>
      </c>
      <c r="J45" s="256" t="s">
        <v>52</v>
      </c>
      <c r="K45" s="288" t="s">
        <v>52</v>
      </c>
      <c r="L45" s="256" t="s">
        <v>52</v>
      </c>
      <c r="M45" s="257" t="s">
        <v>52</v>
      </c>
      <c r="N45" s="256" t="s">
        <v>52</v>
      </c>
      <c r="O45" s="257" t="s">
        <v>52</v>
      </c>
      <c r="P45" s="256" t="s">
        <v>52</v>
      </c>
      <c r="Q45" s="257" t="s">
        <v>52</v>
      </c>
      <c r="R45" s="256" t="s">
        <v>52</v>
      </c>
      <c r="S45" s="257" t="s">
        <v>52</v>
      </c>
      <c r="T45" s="256" t="s">
        <v>52</v>
      </c>
      <c r="U45" s="288" t="s">
        <v>52</v>
      </c>
      <c r="V45" s="256" t="s">
        <v>52</v>
      </c>
      <c r="W45" s="257" t="s">
        <v>52</v>
      </c>
      <c r="X45" s="256" t="s">
        <v>52</v>
      </c>
      <c r="Y45" s="257" t="s">
        <v>52</v>
      </c>
      <c r="Z45" s="256" t="s">
        <v>52</v>
      </c>
      <c r="AA45" s="257" t="s">
        <v>52</v>
      </c>
      <c r="AB45" s="256" t="s">
        <v>52</v>
      </c>
      <c r="AC45" s="257" t="s">
        <v>52</v>
      </c>
      <c r="AD45" s="256" t="s">
        <v>52</v>
      </c>
      <c r="AE45" s="288" t="s">
        <v>52</v>
      </c>
      <c r="AF45" s="256" t="s">
        <v>52</v>
      </c>
      <c r="AG45" s="257" t="s">
        <v>52</v>
      </c>
      <c r="AH45" s="256" t="s">
        <v>52</v>
      </c>
      <c r="AI45" s="257" t="s">
        <v>52</v>
      </c>
      <c r="AJ45" s="256" t="s">
        <v>52</v>
      </c>
      <c r="AK45" s="257" t="s">
        <v>52</v>
      </c>
      <c r="AL45" s="256" t="s">
        <v>52</v>
      </c>
      <c r="AM45" s="257" t="s">
        <v>52</v>
      </c>
      <c r="AN45" s="256" t="s">
        <v>52</v>
      </c>
      <c r="AO45" s="288" t="s">
        <v>52</v>
      </c>
      <c r="AP45" s="256" t="s">
        <v>52</v>
      </c>
      <c r="AQ45" s="257" t="s">
        <v>52</v>
      </c>
      <c r="AR45" s="256" t="s">
        <v>52</v>
      </c>
      <c r="AS45" s="257" t="s">
        <v>52</v>
      </c>
      <c r="AT45" s="256" t="s">
        <v>52</v>
      </c>
      <c r="AU45" s="257" t="s">
        <v>52</v>
      </c>
      <c r="AV45" s="256" t="s">
        <v>52</v>
      </c>
      <c r="AW45" s="257" t="s">
        <v>52</v>
      </c>
      <c r="AX45" s="256" t="s">
        <v>52</v>
      </c>
      <c r="AY45" s="257" t="s">
        <v>52</v>
      </c>
    </row>
    <row r="46" spans="1:51" s="3" customFormat="1" ht="17.100000000000001" customHeight="1">
      <c r="A46" s="200" t="s">
        <v>77</v>
      </c>
      <c r="B46" s="114">
        <v>54</v>
      </c>
      <c r="C46" s="190">
        <v>2.3199999999999998</v>
      </c>
      <c r="D46" s="184">
        <v>3</v>
      </c>
      <c r="E46" s="134">
        <v>2.2000000000000002</v>
      </c>
      <c r="F46" s="7" t="s">
        <v>52</v>
      </c>
      <c r="G46" s="31" t="s">
        <v>52</v>
      </c>
      <c r="H46" s="185">
        <v>2</v>
      </c>
      <c r="I46" s="186">
        <v>2.31</v>
      </c>
      <c r="J46" s="173">
        <f>SUM(B46,D46,F46,H46)</f>
        <v>59</v>
      </c>
      <c r="K46" s="242">
        <v>2.3199999999999998</v>
      </c>
      <c r="L46" s="239">
        <v>101</v>
      </c>
      <c r="M46" s="190">
        <v>2.25</v>
      </c>
      <c r="N46" s="184">
        <v>2</v>
      </c>
      <c r="O46" s="134">
        <v>2.31</v>
      </c>
      <c r="P46" s="184"/>
      <c r="Q46" s="238"/>
      <c r="R46" s="185">
        <v>5</v>
      </c>
      <c r="S46" s="186">
        <v>2.64</v>
      </c>
      <c r="T46" s="173">
        <f>SUM(L46,N46,P46,R46)</f>
        <v>108</v>
      </c>
      <c r="U46" s="242">
        <v>2.27</v>
      </c>
      <c r="V46" s="239">
        <v>56</v>
      </c>
      <c r="W46" s="190">
        <v>2.1800000000000002</v>
      </c>
      <c r="X46" s="184">
        <v>1</v>
      </c>
      <c r="Y46" s="134">
        <v>2.57</v>
      </c>
      <c r="Z46" s="7" t="s">
        <v>52</v>
      </c>
      <c r="AA46" s="31" t="s">
        <v>52</v>
      </c>
      <c r="AB46" s="185">
        <v>1</v>
      </c>
      <c r="AC46" s="186">
        <v>1.69</v>
      </c>
      <c r="AD46" s="272">
        <f t="shared" ref="AD46:AD75" si="18">SUM(V46,X46,Z46,AB46)</f>
        <v>58</v>
      </c>
      <c r="AE46" s="242">
        <v>2.17</v>
      </c>
      <c r="AF46" s="239">
        <v>51</v>
      </c>
      <c r="AG46" s="190">
        <v>2.06</v>
      </c>
      <c r="AH46" s="7">
        <v>11</v>
      </c>
      <c r="AI46" s="47">
        <v>1.94</v>
      </c>
      <c r="AJ46" s="7" t="s">
        <v>52</v>
      </c>
      <c r="AK46" s="31" t="s">
        <v>52</v>
      </c>
      <c r="AL46" s="185">
        <v>11</v>
      </c>
      <c r="AM46" s="186">
        <v>2</v>
      </c>
      <c r="AN46" s="272">
        <f t="shared" ref="AN46:AN50" si="19">SUM(AF46,AH46,AJ46,AL46)</f>
        <v>73</v>
      </c>
      <c r="AO46" s="242">
        <v>2.0299999999999998</v>
      </c>
      <c r="AP46" s="239">
        <v>67</v>
      </c>
      <c r="AQ46" s="190">
        <v>1.99</v>
      </c>
      <c r="AR46" s="7">
        <v>3</v>
      </c>
      <c r="AS46" s="47">
        <v>1.92</v>
      </c>
      <c r="AT46" s="7" t="s">
        <v>52</v>
      </c>
      <c r="AU46" s="31" t="s">
        <v>52</v>
      </c>
      <c r="AV46" s="185">
        <v>20</v>
      </c>
      <c r="AW46" s="186">
        <v>1.66</v>
      </c>
      <c r="AX46" s="272">
        <f t="shared" ref="AX46:AX50" si="20">SUM(AP46,AR46,AT46,AV46)</f>
        <v>90</v>
      </c>
      <c r="AY46" s="308">
        <v>1.91</v>
      </c>
    </row>
    <row r="47" spans="1:51" s="3" customFormat="1" ht="17.100000000000001" customHeight="1">
      <c r="A47" s="200" t="s">
        <v>78</v>
      </c>
      <c r="B47" s="191">
        <v>95</v>
      </c>
      <c r="C47" s="134">
        <v>2.66</v>
      </c>
      <c r="D47" s="184">
        <v>12</v>
      </c>
      <c r="E47" s="134">
        <v>2.61</v>
      </c>
      <c r="F47" s="7" t="s">
        <v>52</v>
      </c>
      <c r="G47" s="31" t="s">
        <v>52</v>
      </c>
      <c r="H47" s="16">
        <v>7</v>
      </c>
      <c r="I47" s="87">
        <v>3.16</v>
      </c>
      <c r="J47" s="173">
        <f t="shared" ref="J47:J72" si="21">SUM(B47,D47,F47,H47)</f>
        <v>114</v>
      </c>
      <c r="K47" s="183">
        <v>2.68</v>
      </c>
      <c r="L47" s="240">
        <v>98</v>
      </c>
      <c r="M47" s="134">
        <v>2.75</v>
      </c>
      <c r="N47" s="184">
        <v>11</v>
      </c>
      <c r="O47" s="134">
        <v>2.59</v>
      </c>
      <c r="P47" s="184"/>
      <c r="Q47" s="238"/>
      <c r="R47" s="16">
        <v>5</v>
      </c>
      <c r="S47" s="87">
        <v>3.53</v>
      </c>
      <c r="T47" s="173">
        <f t="shared" ref="T47:T74" si="22">SUM(L47,N47,P47,R47)</f>
        <v>114</v>
      </c>
      <c r="U47" s="183">
        <v>2.77</v>
      </c>
      <c r="V47" s="240">
        <v>109</v>
      </c>
      <c r="W47" s="134">
        <v>2.5099999999999998</v>
      </c>
      <c r="X47" s="184">
        <v>7</v>
      </c>
      <c r="Y47" s="134">
        <v>2.44</v>
      </c>
      <c r="Z47" s="7" t="s">
        <v>52</v>
      </c>
      <c r="AA47" s="31" t="s">
        <v>52</v>
      </c>
      <c r="AB47" s="16">
        <v>6</v>
      </c>
      <c r="AC47" s="87">
        <v>2.82</v>
      </c>
      <c r="AD47" s="272">
        <f t="shared" si="18"/>
        <v>122</v>
      </c>
      <c r="AE47" s="183">
        <v>2.52</v>
      </c>
      <c r="AF47" s="240">
        <v>73</v>
      </c>
      <c r="AG47" s="134">
        <v>2.4500000000000002</v>
      </c>
      <c r="AH47" s="184">
        <v>8</v>
      </c>
      <c r="AI47" s="134">
        <v>2.25</v>
      </c>
      <c r="AJ47" s="7" t="s">
        <v>52</v>
      </c>
      <c r="AK47" s="31" t="s">
        <v>52</v>
      </c>
      <c r="AL47" s="16">
        <v>7</v>
      </c>
      <c r="AM47" s="87">
        <v>2.92</v>
      </c>
      <c r="AN47" s="272">
        <f t="shared" si="19"/>
        <v>88</v>
      </c>
      <c r="AO47" s="183">
        <v>2.4700000000000002</v>
      </c>
      <c r="AP47" s="240">
        <v>76</v>
      </c>
      <c r="AQ47" s="134">
        <v>2.58</v>
      </c>
      <c r="AR47" s="184">
        <v>11</v>
      </c>
      <c r="AS47" s="134">
        <v>2.58</v>
      </c>
      <c r="AT47" s="7" t="s">
        <v>52</v>
      </c>
      <c r="AU47" s="31" t="s">
        <v>52</v>
      </c>
      <c r="AV47" s="16">
        <v>4</v>
      </c>
      <c r="AW47" s="87">
        <v>2.58</v>
      </c>
      <c r="AX47" s="272">
        <f t="shared" si="20"/>
        <v>91</v>
      </c>
      <c r="AY47" s="183">
        <v>2.58</v>
      </c>
    </row>
    <row r="48" spans="1:51" s="3" customFormat="1" ht="17.100000000000001" customHeight="1">
      <c r="A48" s="200" t="s">
        <v>79</v>
      </c>
      <c r="B48" s="114">
        <v>106</v>
      </c>
      <c r="C48" s="192">
        <v>2.5</v>
      </c>
      <c r="D48" s="184">
        <v>13</v>
      </c>
      <c r="E48" s="134">
        <v>2.64</v>
      </c>
      <c r="F48" s="7" t="s">
        <v>52</v>
      </c>
      <c r="G48" s="31" t="s">
        <v>52</v>
      </c>
      <c r="H48" s="187">
        <v>9</v>
      </c>
      <c r="I48" s="188">
        <v>2.69</v>
      </c>
      <c r="J48" s="173">
        <f t="shared" si="21"/>
        <v>128</v>
      </c>
      <c r="K48" s="243">
        <v>2.5299999999999998</v>
      </c>
      <c r="L48" s="239">
        <v>125</v>
      </c>
      <c r="M48" s="192">
        <v>2.59</v>
      </c>
      <c r="N48" s="184">
        <v>7</v>
      </c>
      <c r="O48" s="134">
        <v>2.68</v>
      </c>
      <c r="P48" s="184"/>
      <c r="Q48" s="238"/>
      <c r="R48" s="187">
        <v>8</v>
      </c>
      <c r="S48" s="188">
        <v>3.11</v>
      </c>
      <c r="T48" s="173">
        <f t="shared" si="22"/>
        <v>140</v>
      </c>
      <c r="U48" s="243">
        <v>2.62</v>
      </c>
      <c r="V48" s="239">
        <v>95</v>
      </c>
      <c r="W48" s="192">
        <v>2.62</v>
      </c>
      <c r="X48" s="184">
        <v>16</v>
      </c>
      <c r="Y48" s="134">
        <v>2.4</v>
      </c>
      <c r="Z48" s="7" t="s">
        <v>52</v>
      </c>
      <c r="AA48" s="31" t="s">
        <v>52</v>
      </c>
      <c r="AB48" s="187">
        <v>4</v>
      </c>
      <c r="AC48" s="188">
        <v>3.58</v>
      </c>
      <c r="AD48" s="272">
        <f t="shared" si="18"/>
        <v>115</v>
      </c>
      <c r="AE48" s="243">
        <v>2.62</v>
      </c>
      <c r="AF48" s="239">
        <v>85</v>
      </c>
      <c r="AG48" s="192">
        <v>2.73</v>
      </c>
      <c r="AH48" s="184">
        <v>5</v>
      </c>
      <c r="AI48" s="134">
        <v>2.76</v>
      </c>
      <c r="AJ48" s="208" t="s">
        <v>52</v>
      </c>
      <c r="AK48" s="47" t="s">
        <v>52</v>
      </c>
      <c r="AL48" s="187">
        <v>11</v>
      </c>
      <c r="AM48" s="188">
        <v>3.09</v>
      </c>
      <c r="AN48" s="272">
        <f t="shared" si="19"/>
        <v>101</v>
      </c>
      <c r="AO48" s="243">
        <v>2.77</v>
      </c>
      <c r="AP48" s="239">
        <v>67</v>
      </c>
      <c r="AQ48" s="192">
        <v>2.99</v>
      </c>
      <c r="AR48" s="184">
        <v>9</v>
      </c>
      <c r="AS48" s="134">
        <v>2.99</v>
      </c>
      <c r="AT48" s="7" t="s">
        <v>52</v>
      </c>
      <c r="AU48" s="31" t="s">
        <v>52</v>
      </c>
      <c r="AV48" s="187">
        <v>17</v>
      </c>
      <c r="AW48" s="188">
        <v>3.32</v>
      </c>
      <c r="AX48" s="272">
        <f>SUM(AP48,AR48,AT48,AV48)</f>
        <v>93</v>
      </c>
      <c r="AY48" s="75">
        <v>3.05</v>
      </c>
    </row>
    <row r="49" spans="1:51" s="3" customFormat="1" ht="17.100000000000001" customHeight="1">
      <c r="A49" s="200" t="s">
        <v>80</v>
      </c>
      <c r="B49" s="189">
        <v>46</v>
      </c>
      <c r="C49" s="87">
        <v>2.62</v>
      </c>
      <c r="D49" s="16">
        <v>9</v>
      </c>
      <c r="E49" s="87">
        <v>2.67</v>
      </c>
      <c r="F49" s="7" t="s">
        <v>52</v>
      </c>
      <c r="G49" s="31" t="s">
        <v>52</v>
      </c>
      <c r="H49" s="16">
        <v>9</v>
      </c>
      <c r="I49" s="87">
        <v>3.06</v>
      </c>
      <c r="J49" s="173">
        <f t="shared" si="21"/>
        <v>64</v>
      </c>
      <c r="K49" s="183">
        <v>2.69</v>
      </c>
      <c r="L49" s="241">
        <v>44</v>
      </c>
      <c r="M49" s="87">
        <v>2.4</v>
      </c>
      <c r="N49" s="16">
        <v>9</v>
      </c>
      <c r="O49" s="87">
        <v>2.41</v>
      </c>
      <c r="P49" s="184"/>
      <c r="Q49" s="238"/>
      <c r="R49" s="16">
        <v>6</v>
      </c>
      <c r="S49" s="87">
        <v>3.17</v>
      </c>
      <c r="T49" s="173">
        <f t="shared" si="22"/>
        <v>59</v>
      </c>
      <c r="U49" s="183">
        <v>2.48</v>
      </c>
      <c r="V49" s="241">
        <v>46</v>
      </c>
      <c r="W49" s="87">
        <v>2.5299999999999998</v>
      </c>
      <c r="X49" s="16">
        <v>14</v>
      </c>
      <c r="Y49" s="87">
        <v>2.23</v>
      </c>
      <c r="Z49" s="7" t="s">
        <v>52</v>
      </c>
      <c r="AA49" s="31" t="s">
        <v>52</v>
      </c>
      <c r="AB49" s="16">
        <v>7</v>
      </c>
      <c r="AC49" s="87">
        <v>3.06</v>
      </c>
      <c r="AD49" s="272">
        <f t="shared" si="18"/>
        <v>67</v>
      </c>
      <c r="AE49" s="183">
        <v>2.52</v>
      </c>
      <c r="AF49" s="241">
        <v>58</v>
      </c>
      <c r="AG49" s="87">
        <v>2.48</v>
      </c>
      <c r="AH49" s="16">
        <v>14</v>
      </c>
      <c r="AI49" s="87">
        <v>2.2000000000000002</v>
      </c>
      <c r="AJ49" s="208" t="s">
        <v>52</v>
      </c>
      <c r="AK49" s="47" t="s">
        <v>52</v>
      </c>
      <c r="AL49" s="16">
        <v>10</v>
      </c>
      <c r="AM49" s="87">
        <v>2.99</v>
      </c>
      <c r="AN49" s="272">
        <f t="shared" si="19"/>
        <v>82</v>
      </c>
      <c r="AO49" s="183">
        <v>2.4900000000000002</v>
      </c>
      <c r="AP49" s="241">
        <v>65</v>
      </c>
      <c r="AQ49" s="87">
        <v>2.56</v>
      </c>
      <c r="AR49" s="16">
        <v>15</v>
      </c>
      <c r="AS49" s="87">
        <v>2.48</v>
      </c>
      <c r="AT49" s="7" t="s">
        <v>52</v>
      </c>
      <c r="AU49" s="31" t="s">
        <v>52</v>
      </c>
      <c r="AV49" s="16">
        <v>10</v>
      </c>
      <c r="AW49" s="87">
        <v>3.09</v>
      </c>
      <c r="AX49" s="272">
        <f t="shared" si="20"/>
        <v>90</v>
      </c>
      <c r="AY49" s="183">
        <v>2.6</v>
      </c>
    </row>
    <row r="50" spans="1:51" s="3" customFormat="1" ht="17.100000000000001" customHeight="1">
      <c r="A50" s="200" t="s">
        <v>81</v>
      </c>
      <c r="B50" s="114">
        <v>125</v>
      </c>
      <c r="C50" s="192">
        <v>2.82</v>
      </c>
      <c r="D50" s="16">
        <v>18</v>
      </c>
      <c r="E50" s="87">
        <v>2.76</v>
      </c>
      <c r="F50" s="7" t="s">
        <v>52</v>
      </c>
      <c r="G50" s="31" t="s">
        <v>52</v>
      </c>
      <c r="H50" s="187">
        <v>13</v>
      </c>
      <c r="I50" s="188">
        <v>2.84</v>
      </c>
      <c r="J50" s="173">
        <f t="shared" si="21"/>
        <v>156</v>
      </c>
      <c r="K50" s="243">
        <v>2.81</v>
      </c>
      <c r="L50" s="239">
        <v>105</v>
      </c>
      <c r="M50" s="192">
        <v>2.87</v>
      </c>
      <c r="N50" s="16">
        <v>8</v>
      </c>
      <c r="O50" s="87">
        <v>2.87</v>
      </c>
      <c r="P50" s="184"/>
      <c r="Q50" s="238"/>
      <c r="R50" s="187">
        <v>10</v>
      </c>
      <c r="S50" s="188">
        <v>3.26</v>
      </c>
      <c r="T50" s="173">
        <f t="shared" si="22"/>
        <v>123</v>
      </c>
      <c r="U50" s="243">
        <v>2.9</v>
      </c>
      <c r="V50" s="239">
        <v>96</v>
      </c>
      <c r="W50" s="192">
        <v>2.75</v>
      </c>
      <c r="X50" s="16">
        <v>20</v>
      </c>
      <c r="Y50" s="87">
        <v>2.77</v>
      </c>
      <c r="Z50" s="184">
        <v>1</v>
      </c>
      <c r="AA50" s="134">
        <v>2.72</v>
      </c>
      <c r="AB50" s="187">
        <v>4</v>
      </c>
      <c r="AC50" s="188">
        <v>3.25</v>
      </c>
      <c r="AD50" s="272">
        <f t="shared" si="18"/>
        <v>121</v>
      </c>
      <c r="AE50" s="243">
        <v>2.77</v>
      </c>
      <c r="AF50" s="239">
        <v>73</v>
      </c>
      <c r="AG50" s="192">
        <v>2.9</v>
      </c>
      <c r="AH50" s="16">
        <v>9</v>
      </c>
      <c r="AI50" s="87">
        <v>2.62</v>
      </c>
      <c r="AJ50" s="271">
        <v>1</v>
      </c>
      <c r="AK50" s="47">
        <v>2.7</v>
      </c>
      <c r="AL50" s="187">
        <v>8</v>
      </c>
      <c r="AM50" s="188">
        <v>3.04</v>
      </c>
      <c r="AN50" s="272">
        <f t="shared" si="19"/>
        <v>91</v>
      </c>
      <c r="AO50" s="243">
        <v>2.88</v>
      </c>
      <c r="AP50" s="239">
        <v>78</v>
      </c>
      <c r="AQ50" s="192">
        <v>3.03</v>
      </c>
      <c r="AR50" s="16">
        <v>14</v>
      </c>
      <c r="AS50" s="87">
        <v>3.03</v>
      </c>
      <c r="AT50" s="7" t="s">
        <v>52</v>
      </c>
      <c r="AU50" s="31" t="s">
        <v>52</v>
      </c>
      <c r="AV50" s="187">
        <v>5</v>
      </c>
      <c r="AW50" s="188">
        <v>3.81</v>
      </c>
      <c r="AX50" s="272">
        <f t="shared" si="20"/>
        <v>97</v>
      </c>
      <c r="AY50" s="75">
        <v>3.07</v>
      </c>
    </row>
    <row r="51" spans="1:51" s="3" customFormat="1" ht="17.100000000000001" customHeight="1">
      <c r="A51" s="201" t="s">
        <v>82</v>
      </c>
      <c r="B51" s="114">
        <v>9</v>
      </c>
      <c r="C51" s="192">
        <v>2.4</v>
      </c>
      <c r="D51" s="7" t="s">
        <v>52</v>
      </c>
      <c r="E51" s="31" t="s">
        <v>52</v>
      </c>
      <c r="F51" s="7" t="s">
        <v>52</v>
      </c>
      <c r="G51" s="31" t="s">
        <v>52</v>
      </c>
      <c r="H51" s="7" t="s">
        <v>52</v>
      </c>
      <c r="I51" s="31" t="s">
        <v>52</v>
      </c>
      <c r="J51" s="173">
        <f t="shared" si="21"/>
        <v>9</v>
      </c>
      <c r="K51" s="243">
        <v>2.4</v>
      </c>
      <c r="L51" s="7" t="s">
        <v>52</v>
      </c>
      <c r="M51" s="31" t="s">
        <v>52</v>
      </c>
      <c r="N51" s="7" t="s">
        <v>52</v>
      </c>
      <c r="O51" s="31" t="s">
        <v>52</v>
      </c>
      <c r="P51" s="7" t="s">
        <v>52</v>
      </c>
      <c r="Q51" s="31" t="s">
        <v>52</v>
      </c>
      <c r="R51" s="7" t="s">
        <v>52</v>
      </c>
      <c r="S51" s="31" t="s">
        <v>52</v>
      </c>
      <c r="T51" s="7" t="s">
        <v>52</v>
      </c>
      <c r="U51" s="154" t="s">
        <v>52</v>
      </c>
      <c r="V51" s="7" t="s">
        <v>52</v>
      </c>
      <c r="W51" s="31" t="s">
        <v>52</v>
      </c>
      <c r="X51" s="7" t="s">
        <v>52</v>
      </c>
      <c r="Y51" s="31" t="s">
        <v>52</v>
      </c>
      <c r="Z51" s="7" t="s">
        <v>52</v>
      </c>
      <c r="AA51" s="31" t="s">
        <v>52</v>
      </c>
      <c r="AB51" s="7" t="s">
        <v>52</v>
      </c>
      <c r="AC51" s="31" t="s">
        <v>52</v>
      </c>
      <c r="AD51" s="7" t="s">
        <v>52</v>
      </c>
      <c r="AE51" s="154" t="s">
        <v>52</v>
      </c>
      <c r="AF51" s="7" t="s">
        <v>52</v>
      </c>
      <c r="AG51" s="31" t="s">
        <v>52</v>
      </c>
      <c r="AH51" s="7" t="s">
        <v>52</v>
      </c>
      <c r="AI51" s="31" t="s">
        <v>52</v>
      </c>
      <c r="AJ51" s="271" t="s">
        <v>52</v>
      </c>
      <c r="AK51" s="47" t="s">
        <v>52</v>
      </c>
      <c r="AL51" s="7" t="s">
        <v>52</v>
      </c>
      <c r="AM51" s="31" t="s">
        <v>52</v>
      </c>
      <c r="AN51" s="7" t="s">
        <v>52</v>
      </c>
      <c r="AO51" s="154" t="s">
        <v>52</v>
      </c>
      <c r="AP51" s="7" t="s">
        <v>52</v>
      </c>
      <c r="AQ51" s="31" t="s">
        <v>52</v>
      </c>
      <c r="AR51" s="7" t="s">
        <v>52</v>
      </c>
      <c r="AS51" s="31" t="s">
        <v>52</v>
      </c>
      <c r="AT51" s="7" t="s">
        <v>52</v>
      </c>
      <c r="AU51" s="31" t="s">
        <v>52</v>
      </c>
      <c r="AV51" s="7" t="s">
        <v>52</v>
      </c>
      <c r="AW51" s="31" t="s">
        <v>52</v>
      </c>
      <c r="AX51" s="7" t="s">
        <v>52</v>
      </c>
      <c r="AY51" s="154" t="s">
        <v>52</v>
      </c>
    </row>
    <row r="52" spans="1:51" s="3" customFormat="1" ht="17.100000000000001" customHeight="1">
      <c r="A52" s="201" t="s">
        <v>83</v>
      </c>
      <c r="B52" s="114">
        <v>69</v>
      </c>
      <c r="C52" s="192">
        <v>2.31</v>
      </c>
      <c r="D52" s="16">
        <v>3</v>
      </c>
      <c r="E52" s="87">
        <v>2.41</v>
      </c>
      <c r="F52" s="7" t="s">
        <v>52</v>
      </c>
      <c r="G52" s="31" t="s">
        <v>52</v>
      </c>
      <c r="H52" s="187">
        <v>5</v>
      </c>
      <c r="I52" s="188">
        <v>2.23</v>
      </c>
      <c r="J52" s="173">
        <f t="shared" si="21"/>
        <v>77</v>
      </c>
      <c r="K52" s="243">
        <v>2.31</v>
      </c>
      <c r="L52" s="239">
        <v>63</v>
      </c>
      <c r="M52" s="192">
        <v>2.2799999999999998</v>
      </c>
      <c r="N52" s="7" t="s">
        <v>52</v>
      </c>
      <c r="O52" s="31" t="s">
        <v>52</v>
      </c>
      <c r="P52" s="7" t="s">
        <v>52</v>
      </c>
      <c r="Q52" s="31" t="s">
        <v>52</v>
      </c>
      <c r="R52" s="187">
        <v>5</v>
      </c>
      <c r="S52" s="188">
        <v>2.25</v>
      </c>
      <c r="T52" s="173">
        <f t="shared" si="22"/>
        <v>68</v>
      </c>
      <c r="U52" s="243">
        <v>2.2799999999999998</v>
      </c>
      <c r="V52" s="239">
        <v>36</v>
      </c>
      <c r="W52" s="192">
        <v>2.11</v>
      </c>
      <c r="X52" s="16">
        <v>1</v>
      </c>
      <c r="Y52" s="87">
        <v>2.61</v>
      </c>
      <c r="Z52" s="7" t="s">
        <v>52</v>
      </c>
      <c r="AA52" s="31" t="s">
        <v>52</v>
      </c>
      <c r="AB52" s="187">
        <v>1</v>
      </c>
      <c r="AC52" s="188">
        <v>1.83</v>
      </c>
      <c r="AD52" s="272">
        <f t="shared" si="18"/>
        <v>38</v>
      </c>
      <c r="AE52" s="243">
        <v>2.11</v>
      </c>
      <c r="AF52" s="239">
        <v>61</v>
      </c>
      <c r="AG52" s="192">
        <v>2.04</v>
      </c>
      <c r="AH52" s="16">
        <v>9</v>
      </c>
      <c r="AI52" s="87">
        <v>1.97</v>
      </c>
      <c r="AJ52" s="271">
        <v>1</v>
      </c>
      <c r="AK52" s="47">
        <v>2.13</v>
      </c>
      <c r="AL52" s="187">
        <v>5</v>
      </c>
      <c r="AM52" s="188">
        <v>2.81</v>
      </c>
      <c r="AN52" s="272">
        <f t="shared" ref="AN52:AN64" si="23">SUM(AF52,AH52,AJ52,AL52)</f>
        <v>76</v>
      </c>
      <c r="AO52" s="243">
        <v>2.08</v>
      </c>
      <c r="AP52" s="239">
        <v>57</v>
      </c>
      <c r="AQ52" s="192">
        <v>1.99</v>
      </c>
      <c r="AR52" s="16">
        <v>3</v>
      </c>
      <c r="AS52" s="87">
        <v>2.2200000000000002</v>
      </c>
      <c r="AT52" s="7" t="s">
        <v>52</v>
      </c>
      <c r="AU52" s="31" t="s">
        <v>52</v>
      </c>
      <c r="AV52" s="187">
        <v>13</v>
      </c>
      <c r="AW52" s="188">
        <v>1.99</v>
      </c>
      <c r="AX52" s="272">
        <f>SUM(AP52,AR52,AT52,AV52)</f>
        <v>73</v>
      </c>
      <c r="AY52" s="75">
        <v>1.99</v>
      </c>
    </row>
    <row r="53" spans="1:51" s="3" customFormat="1" ht="17.100000000000001" customHeight="1">
      <c r="A53" s="202" t="s">
        <v>84</v>
      </c>
      <c r="B53" s="114">
        <v>101</v>
      </c>
      <c r="C53" s="192">
        <v>2.77</v>
      </c>
      <c r="D53" s="16">
        <v>14</v>
      </c>
      <c r="E53" s="87">
        <v>2.71</v>
      </c>
      <c r="F53" s="7" t="s">
        <v>52</v>
      </c>
      <c r="G53" s="31" t="s">
        <v>52</v>
      </c>
      <c r="H53" s="187">
        <v>7</v>
      </c>
      <c r="I53" s="188">
        <v>2.62</v>
      </c>
      <c r="J53" s="173">
        <f t="shared" si="21"/>
        <v>122</v>
      </c>
      <c r="K53" s="243">
        <v>2.76</v>
      </c>
      <c r="L53" s="239">
        <v>105</v>
      </c>
      <c r="M53" s="192">
        <v>2.6</v>
      </c>
      <c r="N53" s="16">
        <v>8</v>
      </c>
      <c r="O53" s="87">
        <v>2.59</v>
      </c>
      <c r="P53" s="7" t="s">
        <v>52</v>
      </c>
      <c r="Q53" s="31" t="s">
        <v>52</v>
      </c>
      <c r="R53" s="187">
        <v>6</v>
      </c>
      <c r="S53" s="188">
        <v>2.56</v>
      </c>
      <c r="T53" s="173">
        <f t="shared" si="22"/>
        <v>119</v>
      </c>
      <c r="U53" s="243">
        <v>2.6</v>
      </c>
      <c r="V53" s="239">
        <v>102</v>
      </c>
      <c r="W53" s="192">
        <v>2.5299999999999998</v>
      </c>
      <c r="X53" s="16">
        <v>5</v>
      </c>
      <c r="Y53" s="87">
        <v>2.38</v>
      </c>
      <c r="Z53" s="7" t="s">
        <v>52</v>
      </c>
      <c r="AA53" s="31" t="s">
        <v>52</v>
      </c>
      <c r="AB53" s="187">
        <v>4</v>
      </c>
      <c r="AC53" s="188">
        <v>2.5099999999999998</v>
      </c>
      <c r="AD53" s="272">
        <f t="shared" si="18"/>
        <v>111</v>
      </c>
      <c r="AE53" s="243">
        <v>2.52</v>
      </c>
      <c r="AF53" s="239">
        <v>75</v>
      </c>
      <c r="AG53" s="192">
        <v>2.5</v>
      </c>
      <c r="AH53" s="16">
        <v>5</v>
      </c>
      <c r="AI53" s="87">
        <v>2.31</v>
      </c>
      <c r="AJ53" s="271" t="s">
        <v>52</v>
      </c>
      <c r="AK53" s="47" t="s">
        <v>52</v>
      </c>
      <c r="AL53" s="187">
        <v>5</v>
      </c>
      <c r="AM53" s="188">
        <v>3.02</v>
      </c>
      <c r="AN53" s="272">
        <f t="shared" si="23"/>
        <v>85</v>
      </c>
      <c r="AO53" s="243">
        <v>2.52</v>
      </c>
      <c r="AP53" s="239">
        <v>69</v>
      </c>
      <c r="AQ53" s="192">
        <v>2.5</v>
      </c>
      <c r="AR53" s="16">
        <v>15</v>
      </c>
      <c r="AS53" s="87">
        <v>2.35</v>
      </c>
      <c r="AT53" s="7" t="s">
        <v>52</v>
      </c>
      <c r="AU53" s="31" t="s">
        <v>52</v>
      </c>
      <c r="AV53" s="187">
        <v>7</v>
      </c>
      <c r="AW53" s="188">
        <v>2.17</v>
      </c>
      <c r="AX53" s="272">
        <f t="shared" ref="AX53:AX61" si="24">SUM(AP53,AR53,AT53,AV53)</f>
        <v>91</v>
      </c>
      <c r="AY53" s="75">
        <v>2.4500000000000002</v>
      </c>
    </row>
    <row r="54" spans="1:51" s="3" customFormat="1" ht="17.100000000000001" customHeight="1">
      <c r="A54" s="202" t="s">
        <v>85</v>
      </c>
      <c r="B54" s="114">
        <v>41</v>
      </c>
      <c r="C54" s="192">
        <v>2.33</v>
      </c>
      <c r="D54" s="7" t="s">
        <v>52</v>
      </c>
      <c r="E54" s="31" t="s">
        <v>52</v>
      </c>
      <c r="F54" s="7" t="s">
        <v>52</v>
      </c>
      <c r="G54" s="31" t="s">
        <v>52</v>
      </c>
      <c r="H54" s="187">
        <v>3</v>
      </c>
      <c r="I54" s="188">
        <v>2.71</v>
      </c>
      <c r="J54" s="173">
        <f t="shared" si="21"/>
        <v>44</v>
      </c>
      <c r="K54" s="243">
        <v>2.36</v>
      </c>
      <c r="L54" s="239">
        <v>60</v>
      </c>
      <c r="M54" s="192">
        <v>2.2799999999999998</v>
      </c>
      <c r="N54" s="7" t="s">
        <v>52</v>
      </c>
      <c r="O54" s="31" t="s">
        <v>52</v>
      </c>
      <c r="P54" s="7" t="s">
        <v>52</v>
      </c>
      <c r="Q54" s="31" t="s">
        <v>52</v>
      </c>
      <c r="R54" s="187">
        <v>4</v>
      </c>
      <c r="S54" s="188">
        <v>2.67</v>
      </c>
      <c r="T54" s="173">
        <f t="shared" si="22"/>
        <v>64</v>
      </c>
      <c r="U54" s="243">
        <v>2.31</v>
      </c>
      <c r="V54" s="239">
        <v>18</v>
      </c>
      <c r="W54" s="192">
        <v>2.4</v>
      </c>
      <c r="X54" s="16">
        <v>3</v>
      </c>
      <c r="Y54" s="87">
        <v>2.11</v>
      </c>
      <c r="Z54" s="7" t="s">
        <v>52</v>
      </c>
      <c r="AA54" s="31" t="s">
        <v>52</v>
      </c>
      <c r="AB54" s="187">
        <v>5</v>
      </c>
      <c r="AC54" s="188">
        <v>3.48</v>
      </c>
      <c r="AD54" s="272">
        <f t="shared" si="18"/>
        <v>26</v>
      </c>
      <c r="AE54" s="243">
        <v>2.57</v>
      </c>
      <c r="AF54" s="239">
        <v>43</v>
      </c>
      <c r="AG54" s="192">
        <v>2.09</v>
      </c>
      <c r="AH54" s="16">
        <v>9</v>
      </c>
      <c r="AI54" s="87">
        <v>2.0699999999999998</v>
      </c>
      <c r="AJ54" s="208" t="s">
        <v>52</v>
      </c>
      <c r="AK54" s="47" t="s">
        <v>52</v>
      </c>
      <c r="AL54" s="187">
        <v>8</v>
      </c>
      <c r="AM54" s="188">
        <v>2.2599999999999998</v>
      </c>
      <c r="AN54" s="272">
        <f t="shared" si="23"/>
        <v>60</v>
      </c>
      <c r="AO54" s="243">
        <v>2.11</v>
      </c>
      <c r="AP54" s="239">
        <v>42</v>
      </c>
      <c r="AQ54" s="192">
        <v>1.97</v>
      </c>
      <c r="AR54" s="16">
        <v>4</v>
      </c>
      <c r="AS54" s="87">
        <v>2.0299999999999998</v>
      </c>
      <c r="AT54" s="7" t="s">
        <v>52</v>
      </c>
      <c r="AU54" s="31" t="s">
        <v>52</v>
      </c>
      <c r="AV54" s="187">
        <v>9</v>
      </c>
      <c r="AW54" s="188">
        <v>2.23</v>
      </c>
      <c r="AX54" s="272">
        <f t="shared" si="24"/>
        <v>55</v>
      </c>
      <c r="AY54" s="75">
        <v>2.02</v>
      </c>
    </row>
    <row r="55" spans="1:51" s="3" customFormat="1" ht="17.100000000000001" customHeight="1">
      <c r="A55" s="202" t="s">
        <v>86</v>
      </c>
      <c r="B55" s="114">
        <v>112</v>
      </c>
      <c r="C55" s="192">
        <v>2.87</v>
      </c>
      <c r="D55" s="16">
        <v>19</v>
      </c>
      <c r="E55" s="87">
        <v>2.91</v>
      </c>
      <c r="F55" s="7" t="s">
        <v>52</v>
      </c>
      <c r="G55" s="31" t="s">
        <v>52</v>
      </c>
      <c r="H55" s="187">
        <v>8</v>
      </c>
      <c r="I55" s="188">
        <v>3.32</v>
      </c>
      <c r="J55" s="173">
        <f t="shared" si="21"/>
        <v>139</v>
      </c>
      <c r="K55" s="243">
        <v>2.9</v>
      </c>
      <c r="L55" s="239">
        <v>151</v>
      </c>
      <c r="M55" s="192">
        <v>2.84</v>
      </c>
      <c r="N55" s="16">
        <v>19</v>
      </c>
      <c r="O55" s="87">
        <v>3</v>
      </c>
      <c r="P55" s="7" t="s">
        <v>52</v>
      </c>
      <c r="Q55" s="31" t="s">
        <v>52</v>
      </c>
      <c r="R55" s="187">
        <v>9</v>
      </c>
      <c r="S55" s="188">
        <v>3.19</v>
      </c>
      <c r="T55" s="173">
        <f t="shared" si="22"/>
        <v>179</v>
      </c>
      <c r="U55" s="243">
        <v>2.88</v>
      </c>
      <c r="V55" s="239">
        <v>98</v>
      </c>
      <c r="W55" s="192">
        <v>2.73</v>
      </c>
      <c r="X55" s="16">
        <v>18</v>
      </c>
      <c r="Y55" s="87">
        <v>2.64</v>
      </c>
      <c r="Z55" s="7" t="s">
        <v>52</v>
      </c>
      <c r="AA55" s="31" t="s">
        <v>52</v>
      </c>
      <c r="AB55" s="187">
        <v>7</v>
      </c>
      <c r="AC55" s="188">
        <v>3.01</v>
      </c>
      <c r="AD55" s="272">
        <f t="shared" si="18"/>
        <v>123</v>
      </c>
      <c r="AE55" s="243">
        <v>2.73</v>
      </c>
      <c r="AF55" s="239">
        <v>83</v>
      </c>
      <c r="AG55" s="192">
        <v>3.09</v>
      </c>
      <c r="AH55" s="16">
        <v>4</v>
      </c>
      <c r="AI55" s="87">
        <v>3.05</v>
      </c>
      <c r="AJ55" s="208" t="s">
        <v>52</v>
      </c>
      <c r="AK55" s="47" t="s">
        <v>52</v>
      </c>
      <c r="AL55" s="187">
        <v>8</v>
      </c>
      <c r="AM55" s="188">
        <v>2.85</v>
      </c>
      <c r="AN55" s="272">
        <f t="shared" si="23"/>
        <v>95</v>
      </c>
      <c r="AO55" s="243">
        <v>3.07</v>
      </c>
      <c r="AP55" s="239">
        <v>74</v>
      </c>
      <c r="AQ55" s="192">
        <v>3.32</v>
      </c>
      <c r="AR55" s="16">
        <v>10</v>
      </c>
      <c r="AS55" s="87">
        <v>3.38</v>
      </c>
      <c r="AT55" s="7" t="s">
        <v>52</v>
      </c>
      <c r="AU55" s="31" t="s">
        <v>52</v>
      </c>
      <c r="AV55" s="187">
        <v>8</v>
      </c>
      <c r="AW55" s="188">
        <v>3.33</v>
      </c>
      <c r="AX55" s="272">
        <f t="shared" si="24"/>
        <v>92</v>
      </c>
      <c r="AY55" s="75">
        <v>3.33</v>
      </c>
    </row>
    <row r="56" spans="1:51" s="3" customFormat="1" ht="17.100000000000001" customHeight="1">
      <c r="A56" s="202" t="s">
        <v>87</v>
      </c>
      <c r="B56" s="114">
        <v>127</v>
      </c>
      <c r="C56" s="192">
        <v>2.6</v>
      </c>
      <c r="D56" s="16">
        <v>25</v>
      </c>
      <c r="E56" s="87">
        <v>2.74</v>
      </c>
      <c r="F56" s="7" t="s">
        <v>52</v>
      </c>
      <c r="G56" s="31" t="s">
        <v>52</v>
      </c>
      <c r="H56" s="187">
        <v>10</v>
      </c>
      <c r="I56" s="188">
        <v>2.58</v>
      </c>
      <c r="J56" s="173">
        <f t="shared" si="21"/>
        <v>162</v>
      </c>
      <c r="K56" s="75">
        <v>2.62</v>
      </c>
      <c r="L56" s="114">
        <v>139</v>
      </c>
      <c r="M56" s="192">
        <v>2.78</v>
      </c>
      <c r="N56" s="16">
        <v>20</v>
      </c>
      <c r="O56" s="87">
        <v>2.79</v>
      </c>
      <c r="P56" s="7" t="s">
        <v>52</v>
      </c>
      <c r="Q56" s="31" t="s">
        <v>52</v>
      </c>
      <c r="R56" s="187">
        <v>10</v>
      </c>
      <c r="S56" s="188">
        <v>2.93</v>
      </c>
      <c r="T56" s="173">
        <f t="shared" si="22"/>
        <v>169</v>
      </c>
      <c r="U56" s="243">
        <v>2.79</v>
      </c>
      <c r="V56" s="239">
        <v>108</v>
      </c>
      <c r="W56" s="192">
        <v>2.71</v>
      </c>
      <c r="X56" s="16">
        <v>21</v>
      </c>
      <c r="Y56" s="87">
        <v>2.65</v>
      </c>
      <c r="Z56" s="184">
        <v>1</v>
      </c>
      <c r="AA56" s="134">
        <v>2.65</v>
      </c>
      <c r="AB56" s="187">
        <v>6</v>
      </c>
      <c r="AC56" s="188">
        <v>3.17</v>
      </c>
      <c r="AD56" s="272">
        <f t="shared" si="18"/>
        <v>136</v>
      </c>
      <c r="AE56" s="243">
        <v>2.72</v>
      </c>
      <c r="AF56" s="239">
        <v>84</v>
      </c>
      <c r="AG56" s="192">
        <v>2.91</v>
      </c>
      <c r="AH56" s="16">
        <v>9</v>
      </c>
      <c r="AI56" s="87">
        <v>2.76</v>
      </c>
      <c r="AJ56" s="208" t="s">
        <v>52</v>
      </c>
      <c r="AK56" s="47" t="s">
        <v>52</v>
      </c>
      <c r="AL56" s="187">
        <v>5</v>
      </c>
      <c r="AM56" s="188">
        <v>3.09</v>
      </c>
      <c r="AN56" s="272">
        <f t="shared" si="23"/>
        <v>98</v>
      </c>
      <c r="AO56" s="243">
        <v>2.91</v>
      </c>
      <c r="AP56" s="239">
        <v>70</v>
      </c>
      <c r="AQ56" s="192">
        <v>3.18</v>
      </c>
      <c r="AR56" s="16">
        <v>12</v>
      </c>
      <c r="AS56" s="87">
        <v>3.14</v>
      </c>
      <c r="AT56" s="7" t="s">
        <v>52</v>
      </c>
      <c r="AU56" s="31" t="s">
        <v>52</v>
      </c>
      <c r="AV56" s="187">
        <v>8</v>
      </c>
      <c r="AW56" s="188">
        <v>2.97</v>
      </c>
      <c r="AX56" s="272">
        <f t="shared" si="24"/>
        <v>90</v>
      </c>
      <c r="AY56" s="75">
        <v>3.15</v>
      </c>
    </row>
    <row r="57" spans="1:51" s="3" customFormat="1" ht="17.100000000000001" customHeight="1">
      <c r="A57" s="201" t="s">
        <v>88</v>
      </c>
      <c r="B57" s="114">
        <v>88</v>
      </c>
      <c r="C57" s="192">
        <v>2.42</v>
      </c>
      <c r="D57" s="16">
        <v>7</v>
      </c>
      <c r="E57" s="87">
        <v>2.4500000000000002</v>
      </c>
      <c r="F57" s="7" t="s">
        <v>52</v>
      </c>
      <c r="G57" s="31" t="s">
        <v>52</v>
      </c>
      <c r="H57" s="187">
        <v>3</v>
      </c>
      <c r="I57" s="188">
        <v>3.06</v>
      </c>
      <c r="J57" s="173">
        <f t="shared" si="21"/>
        <v>98</v>
      </c>
      <c r="K57" s="75">
        <v>2.44</v>
      </c>
      <c r="L57" s="114">
        <v>82</v>
      </c>
      <c r="M57" s="192">
        <v>2.35</v>
      </c>
      <c r="N57" s="16">
        <v>5</v>
      </c>
      <c r="O57" s="87">
        <v>2.6</v>
      </c>
      <c r="P57" s="7" t="s">
        <v>52</v>
      </c>
      <c r="Q57" s="31" t="s">
        <v>52</v>
      </c>
      <c r="R57" s="187">
        <v>3</v>
      </c>
      <c r="S57" s="188">
        <v>2.72</v>
      </c>
      <c r="T57" s="173">
        <f t="shared" si="22"/>
        <v>90</v>
      </c>
      <c r="U57" s="243">
        <v>2.38</v>
      </c>
      <c r="V57" s="239">
        <v>94</v>
      </c>
      <c r="W57" s="192">
        <v>2.21</v>
      </c>
      <c r="X57" s="16">
        <v>5</v>
      </c>
      <c r="Y57" s="87">
        <v>2.2200000000000002</v>
      </c>
      <c r="Z57" s="7" t="s">
        <v>52</v>
      </c>
      <c r="AA57" s="31" t="s">
        <v>52</v>
      </c>
      <c r="AB57" s="187">
        <v>4</v>
      </c>
      <c r="AC57" s="188">
        <v>2.5</v>
      </c>
      <c r="AD57" s="272">
        <f t="shared" si="18"/>
        <v>103</v>
      </c>
      <c r="AE57" s="243">
        <v>2.23</v>
      </c>
      <c r="AF57" s="239">
        <v>76</v>
      </c>
      <c r="AG57" s="192">
        <v>2.25</v>
      </c>
      <c r="AH57" s="16">
        <v>6</v>
      </c>
      <c r="AI57" s="87">
        <v>2.0699999999999998</v>
      </c>
      <c r="AJ57" s="208" t="s">
        <v>52</v>
      </c>
      <c r="AK57" s="47" t="s">
        <v>52</v>
      </c>
      <c r="AL57" s="187">
        <v>5</v>
      </c>
      <c r="AM57" s="188">
        <v>1.87</v>
      </c>
      <c r="AN57" s="272">
        <f t="shared" si="23"/>
        <v>87</v>
      </c>
      <c r="AO57" s="243">
        <v>2.21</v>
      </c>
      <c r="AP57" s="239">
        <v>74</v>
      </c>
      <c r="AQ57" s="192">
        <v>2.27</v>
      </c>
      <c r="AR57" s="16">
        <v>11</v>
      </c>
      <c r="AS57" s="87">
        <v>2.21</v>
      </c>
      <c r="AT57" s="7" t="s">
        <v>52</v>
      </c>
      <c r="AU57" s="31" t="s">
        <v>52</v>
      </c>
      <c r="AV57" s="187">
        <v>5</v>
      </c>
      <c r="AW57" s="188">
        <v>1.96</v>
      </c>
      <c r="AX57" s="272">
        <f t="shared" si="24"/>
        <v>90</v>
      </c>
      <c r="AY57" s="75">
        <v>2.25</v>
      </c>
    </row>
    <row r="58" spans="1:51" s="3" customFormat="1" ht="17.100000000000001" customHeight="1">
      <c r="A58" s="203" t="s">
        <v>89</v>
      </c>
      <c r="B58" s="114">
        <v>78</v>
      </c>
      <c r="C58" s="192">
        <v>2.4300000000000002</v>
      </c>
      <c r="D58" s="16">
        <v>7</v>
      </c>
      <c r="E58" s="87">
        <v>2.4300000000000002</v>
      </c>
      <c r="F58" s="7" t="s">
        <v>52</v>
      </c>
      <c r="G58" s="31" t="s">
        <v>52</v>
      </c>
      <c r="H58" s="187">
        <v>4</v>
      </c>
      <c r="I58" s="188">
        <v>2.73</v>
      </c>
      <c r="J58" s="173">
        <f t="shared" si="21"/>
        <v>89</v>
      </c>
      <c r="K58" s="75">
        <v>2.44</v>
      </c>
      <c r="L58" s="114">
        <v>92</v>
      </c>
      <c r="M58" s="192">
        <v>2.34</v>
      </c>
      <c r="N58" s="16">
        <v>5</v>
      </c>
      <c r="O58" s="87">
        <v>2.5099999999999998</v>
      </c>
      <c r="P58" s="7" t="s">
        <v>52</v>
      </c>
      <c r="Q58" s="31" t="s">
        <v>52</v>
      </c>
      <c r="R58" s="187">
        <v>9</v>
      </c>
      <c r="S58" s="188">
        <v>3.1</v>
      </c>
      <c r="T58" s="173">
        <f t="shared" si="22"/>
        <v>106</v>
      </c>
      <c r="U58" s="75">
        <v>2.41</v>
      </c>
      <c r="V58" s="114">
        <v>91</v>
      </c>
      <c r="W58" s="192">
        <v>2.36</v>
      </c>
      <c r="X58" s="16">
        <v>11</v>
      </c>
      <c r="Y58" s="87">
        <v>2.27</v>
      </c>
      <c r="Z58" s="184">
        <v>1</v>
      </c>
      <c r="AA58" s="134">
        <v>3.11</v>
      </c>
      <c r="AB58" s="187">
        <v>9</v>
      </c>
      <c r="AC58" s="188">
        <v>3.05</v>
      </c>
      <c r="AD58" s="272">
        <f t="shared" si="18"/>
        <v>112</v>
      </c>
      <c r="AE58" s="243">
        <v>2.42</v>
      </c>
      <c r="AF58" s="239">
        <v>63</v>
      </c>
      <c r="AG58" s="192">
        <v>2.23</v>
      </c>
      <c r="AH58" s="16">
        <v>8</v>
      </c>
      <c r="AI58" s="87">
        <v>2.08</v>
      </c>
      <c r="AJ58" s="208" t="s">
        <v>52</v>
      </c>
      <c r="AK58" s="47" t="s">
        <v>52</v>
      </c>
      <c r="AL58" s="187">
        <v>12</v>
      </c>
      <c r="AM58" s="188">
        <v>2.4</v>
      </c>
      <c r="AN58" s="272">
        <f t="shared" si="23"/>
        <v>83</v>
      </c>
      <c r="AO58" s="243">
        <v>2.2400000000000002</v>
      </c>
      <c r="AP58" s="239">
        <v>81</v>
      </c>
      <c r="AQ58" s="192">
        <v>2.2400000000000002</v>
      </c>
      <c r="AR58" s="16">
        <v>3</v>
      </c>
      <c r="AS58" s="87">
        <v>2.25</v>
      </c>
      <c r="AT58" s="7" t="s">
        <v>52</v>
      </c>
      <c r="AU58" s="31" t="s">
        <v>52</v>
      </c>
      <c r="AV58" s="187">
        <v>6</v>
      </c>
      <c r="AW58" s="188">
        <v>2.5</v>
      </c>
      <c r="AX58" s="272">
        <f t="shared" si="24"/>
        <v>90</v>
      </c>
      <c r="AY58" s="75">
        <v>2.2599999999999998</v>
      </c>
    </row>
    <row r="59" spans="1:51" s="3" customFormat="1" ht="17.100000000000001" customHeight="1">
      <c r="A59" s="203" t="s">
        <v>90</v>
      </c>
      <c r="B59" s="114">
        <v>111</v>
      </c>
      <c r="C59" s="192">
        <v>2.64</v>
      </c>
      <c r="D59" s="16">
        <v>6</v>
      </c>
      <c r="E59" s="87">
        <v>3.09</v>
      </c>
      <c r="F59" s="7" t="s">
        <v>52</v>
      </c>
      <c r="G59" s="31" t="s">
        <v>52</v>
      </c>
      <c r="H59" s="187">
        <v>7</v>
      </c>
      <c r="I59" s="188">
        <v>2.91</v>
      </c>
      <c r="J59" s="173">
        <f t="shared" si="21"/>
        <v>124</v>
      </c>
      <c r="K59" s="75">
        <v>2.68</v>
      </c>
      <c r="L59" s="114">
        <v>79</v>
      </c>
      <c r="M59" s="192">
        <v>2.85</v>
      </c>
      <c r="N59" s="16">
        <v>7</v>
      </c>
      <c r="O59" s="87">
        <v>2.75</v>
      </c>
      <c r="P59" s="7" t="s">
        <v>52</v>
      </c>
      <c r="Q59" s="31" t="s">
        <v>52</v>
      </c>
      <c r="R59" s="187">
        <v>4</v>
      </c>
      <c r="S59" s="188">
        <v>3.34</v>
      </c>
      <c r="T59" s="173">
        <f t="shared" si="22"/>
        <v>90</v>
      </c>
      <c r="U59" s="75">
        <v>2.87</v>
      </c>
      <c r="V59" s="114">
        <v>95</v>
      </c>
      <c r="W59" s="192">
        <v>2.61</v>
      </c>
      <c r="X59" s="16">
        <v>13</v>
      </c>
      <c r="Y59" s="87">
        <v>2.5</v>
      </c>
      <c r="Z59" s="7" t="s">
        <v>52</v>
      </c>
      <c r="AA59" s="31" t="s">
        <v>52</v>
      </c>
      <c r="AB59" s="187">
        <v>9</v>
      </c>
      <c r="AC59" s="188">
        <v>3.1</v>
      </c>
      <c r="AD59" s="272">
        <f t="shared" si="18"/>
        <v>117</v>
      </c>
      <c r="AE59" s="243">
        <v>2.63</v>
      </c>
      <c r="AF59" s="239">
        <v>81</v>
      </c>
      <c r="AG59" s="192">
        <v>2.71</v>
      </c>
      <c r="AH59" s="16">
        <v>7</v>
      </c>
      <c r="AI59" s="87">
        <v>2.52</v>
      </c>
      <c r="AJ59" s="208" t="s">
        <v>52</v>
      </c>
      <c r="AK59" s="47" t="s">
        <v>52</v>
      </c>
      <c r="AL59" s="187">
        <v>7</v>
      </c>
      <c r="AM59" s="188">
        <v>2.87</v>
      </c>
      <c r="AN59" s="272">
        <f t="shared" si="23"/>
        <v>95</v>
      </c>
      <c r="AO59" s="243">
        <v>2.71</v>
      </c>
      <c r="AP59" s="239">
        <v>65</v>
      </c>
      <c r="AQ59" s="192">
        <v>2.81</v>
      </c>
      <c r="AR59" s="16">
        <v>21</v>
      </c>
      <c r="AS59" s="87">
        <v>2.73</v>
      </c>
      <c r="AT59" s="7" t="s">
        <v>52</v>
      </c>
      <c r="AU59" s="31" t="s">
        <v>52</v>
      </c>
      <c r="AV59" s="187">
        <v>5</v>
      </c>
      <c r="AW59" s="188">
        <v>3.05</v>
      </c>
      <c r="AX59" s="272">
        <f t="shared" si="24"/>
        <v>91</v>
      </c>
      <c r="AY59" s="75">
        <v>2.8</v>
      </c>
    </row>
    <row r="60" spans="1:51" s="3" customFormat="1" ht="17.100000000000001" customHeight="1">
      <c r="A60" s="204" t="s">
        <v>91</v>
      </c>
      <c r="B60" s="189">
        <v>56</v>
      </c>
      <c r="C60" s="87">
        <v>2.59</v>
      </c>
      <c r="D60" s="16">
        <v>12</v>
      </c>
      <c r="E60" s="87">
        <v>2.5299999999999998</v>
      </c>
      <c r="F60" s="7" t="s">
        <v>52</v>
      </c>
      <c r="G60" s="31" t="s">
        <v>52</v>
      </c>
      <c r="H60" s="184">
        <v>5</v>
      </c>
      <c r="I60" s="134">
        <v>2.88</v>
      </c>
      <c r="J60" s="173">
        <f t="shared" si="21"/>
        <v>73</v>
      </c>
      <c r="K60" s="183">
        <v>2.6</v>
      </c>
      <c r="L60" s="189">
        <v>63</v>
      </c>
      <c r="M60" s="87">
        <v>2.66</v>
      </c>
      <c r="N60" s="16">
        <v>11</v>
      </c>
      <c r="O60" s="87">
        <v>2.5499999999999998</v>
      </c>
      <c r="P60" s="7" t="s">
        <v>52</v>
      </c>
      <c r="Q60" s="31" t="s">
        <v>52</v>
      </c>
      <c r="R60" s="184">
        <v>4</v>
      </c>
      <c r="S60" s="134">
        <v>3.26</v>
      </c>
      <c r="T60" s="173">
        <f t="shared" si="22"/>
        <v>78</v>
      </c>
      <c r="U60" s="183">
        <v>2.67</v>
      </c>
      <c r="V60" s="189">
        <v>75</v>
      </c>
      <c r="W60" s="87">
        <v>2.2400000000000002</v>
      </c>
      <c r="X60" s="16">
        <v>15</v>
      </c>
      <c r="Y60" s="87">
        <v>2.0499999999999998</v>
      </c>
      <c r="Z60" s="184">
        <v>1</v>
      </c>
      <c r="AA60" s="134">
        <v>2.48</v>
      </c>
      <c r="AB60" s="184">
        <v>3</v>
      </c>
      <c r="AC60" s="134">
        <v>3.23</v>
      </c>
      <c r="AD60" s="272">
        <f t="shared" si="18"/>
        <v>94</v>
      </c>
      <c r="AE60" s="183">
        <v>2.2400000000000002</v>
      </c>
      <c r="AF60" s="241">
        <v>48</v>
      </c>
      <c r="AG60" s="87">
        <v>2.41</v>
      </c>
      <c r="AH60" s="16">
        <v>3</v>
      </c>
      <c r="AI60" s="87">
        <v>2.12</v>
      </c>
      <c r="AJ60" s="208" t="s">
        <v>52</v>
      </c>
      <c r="AK60" s="47" t="s">
        <v>52</v>
      </c>
      <c r="AL60" s="184">
        <v>5</v>
      </c>
      <c r="AM60" s="134">
        <v>3.1</v>
      </c>
      <c r="AN60" s="272">
        <f t="shared" si="23"/>
        <v>56</v>
      </c>
      <c r="AO60" s="183">
        <v>2.4500000000000002</v>
      </c>
      <c r="AP60" s="7" t="s">
        <v>52</v>
      </c>
      <c r="AQ60" s="31" t="s">
        <v>52</v>
      </c>
      <c r="AR60" s="7" t="s">
        <v>52</v>
      </c>
      <c r="AS60" s="31" t="s">
        <v>52</v>
      </c>
      <c r="AT60" s="7" t="s">
        <v>52</v>
      </c>
      <c r="AU60" s="31" t="s">
        <v>52</v>
      </c>
      <c r="AV60" s="7" t="s">
        <v>52</v>
      </c>
      <c r="AW60" s="31" t="s">
        <v>52</v>
      </c>
      <c r="AX60" s="7" t="s">
        <v>52</v>
      </c>
      <c r="AY60" s="56" t="s">
        <v>52</v>
      </c>
    </row>
    <row r="61" spans="1:51" s="3" customFormat="1" ht="17.100000000000001" customHeight="1">
      <c r="A61" s="321" t="s">
        <v>92</v>
      </c>
      <c r="B61" s="7" t="s">
        <v>52</v>
      </c>
      <c r="C61" s="31" t="s">
        <v>52</v>
      </c>
      <c r="D61" s="7" t="s">
        <v>52</v>
      </c>
      <c r="E61" s="31" t="s">
        <v>52</v>
      </c>
      <c r="F61" s="7" t="s">
        <v>52</v>
      </c>
      <c r="G61" s="31" t="s">
        <v>52</v>
      </c>
      <c r="H61" s="7" t="s">
        <v>52</v>
      </c>
      <c r="I61" s="31" t="s">
        <v>52</v>
      </c>
      <c r="J61" s="7" t="s">
        <v>52</v>
      </c>
      <c r="K61" s="154" t="s">
        <v>52</v>
      </c>
      <c r="L61" s="7" t="s">
        <v>52</v>
      </c>
      <c r="M61" s="31" t="s">
        <v>52</v>
      </c>
      <c r="N61" s="7" t="s">
        <v>52</v>
      </c>
      <c r="O61" s="31" t="s">
        <v>52</v>
      </c>
      <c r="P61" s="7" t="s">
        <v>52</v>
      </c>
      <c r="Q61" s="31" t="s">
        <v>52</v>
      </c>
      <c r="R61" s="7" t="s">
        <v>52</v>
      </c>
      <c r="S61" s="31" t="s">
        <v>52</v>
      </c>
      <c r="T61" s="7" t="s">
        <v>52</v>
      </c>
      <c r="U61" s="154" t="s">
        <v>52</v>
      </c>
      <c r="V61" s="7" t="s">
        <v>52</v>
      </c>
      <c r="W61" s="31" t="s">
        <v>52</v>
      </c>
      <c r="X61" s="7" t="s">
        <v>52</v>
      </c>
      <c r="Y61" s="31" t="s">
        <v>52</v>
      </c>
      <c r="Z61" s="7" t="s">
        <v>52</v>
      </c>
      <c r="AA61" s="31" t="s">
        <v>52</v>
      </c>
      <c r="AB61" s="7" t="s">
        <v>52</v>
      </c>
      <c r="AC61" s="31" t="s">
        <v>52</v>
      </c>
      <c r="AD61" s="7" t="s">
        <v>52</v>
      </c>
      <c r="AE61" s="154" t="s">
        <v>52</v>
      </c>
      <c r="AF61" s="7" t="s">
        <v>52</v>
      </c>
      <c r="AG61" s="31" t="s">
        <v>52</v>
      </c>
      <c r="AH61" s="7" t="s">
        <v>52</v>
      </c>
      <c r="AI61" s="31" t="s">
        <v>52</v>
      </c>
      <c r="AJ61" s="208" t="s">
        <v>52</v>
      </c>
      <c r="AK61" s="47" t="s">
        <v>52</v>
      </c>
      <c r="AL61" s="7" t="s">
        <v>52</v>
      </c>
      <c r="AM61" s="31" t="s">
        <v>52</v>
      </c>
      <c r="AN61" s="7" t="s">
        <v>52</v>
      </c>
      <c r="AO61" s="154" t="s">
        <v>52</v>
      </c>
      <c r="AP61" s="7">
        <v>49</v>
      </c>
      <c r="AQ61" s="47">
        <v>2.89</v>
      </c>
      <c r="AR61" s="7">
        <v>3</v>
      </c>
      <c r="AS61" s="47">
        <v>2.66</v>
      </c>
      <c r="AT61" s="7" t="s">
        <v>52</v>
      </c>
      <c r="AU61" s="31" t="s">
        <v>52</v>
      </c>
      <c r="AV61" s="7">
        <v>8</v>
      </c>
      <c r="AW61" s="47">
        <v>3.23</v>
      </c>
      <c r="AX61" s="272">
        <f t="shared" si="24"/>
        <v>60</v>
      </c>
      <c r="AY61" s="56">
        <v>2.92</v>
      </c>
    </row>
    <row r="62" spans="1:51" s="3" customFormat="1" ht="17.100000000000001" customHeight="1">
      <c r="A62" s="205" t="s">
        <v>93</v>
      </c>
      <c r="B62" s="7" t="s">
        <v>52</v>
      </c>
      <c r="C62" s="31" t="s">
        <v>52</v>
      </c>
      <c r="D62" s="7" t="s">
        <v>52</v>
      </c>
      <c r="E62" s="31" t="s">
        <v>52</v>
      </c>
      <c r="F62" s="7" t="s">
        <v>52</v>
      </c>
      <c r="G62" s="31" t="s">
        <v>52</v>
      </c>
      <c r="H62" s="7" t="s">
        <v>52</v>
      </c>
      <c r="I62" s="31" t="s">
        <v>52</v>
      </c>
      <c r="J62" s="7" t="s">
        <v>52</v>
      </c>
      <c r="K62" s="154" t="s">
        <v>52</v>
      </c>
      <c r="L62" s="7" t="s">
        <v>52</v>
      </c>
      <c r="M62" s="31" t="s">
        <v>52</v>
      </c>
      <c r="N62" s="7" t="s">
        <v>52</v>
      </c>
      <c r="O62" s="31" t="s">
        <v>52</v>
      </c>
      <c r="P62" s="7" t="s">
        <v>52</v>
      </c>
      <c r="Q62" s="31" t="s">
        <v>52</v>
      </c>
      <c r="R62" s="7" t="s">
        <v>52</v>
      </c>
      <c r="S62" s="31" t="s">
        <v>52</v>
      </c>
      <c r="T62" s="7" t="s">
        <v>52</v>
      </c>
      <c r="U62" s="154" t="s">
        <v>52</v>
      </c>
      <c r="V62" s="7" t="s">
        <v>52</v>
      </c>
      <c r="W62" s="31" t="s">
        <v>52</v>
      </c>
      <c r="X62" s="7" t="s">
        <v>52</v>
      </c>
      <c r="Y62" s="31" t="s">
        <v>52</v>
      </c>
      <c r="Z62" s="7" t="s">
        <v>52</v>
      </c>
      <c r="AA62" s="31" t="s">
        <v>52</v>
      </c>
      <c r="AB62" s="7" t="s">
        <v>52</v>
      </c>
      <c r="AC62" s="31" t="s">
        <v>52</v>
      </c>
      <c r="AD62" s="7" t="s">
        <v>52</v>
      </c>
      <c r="AE62" s="154" t="s">
        <v>52</v>
      </c>
      <c r="AF62" s="7" t="s">
        <v>52</v>
      </c>
      <c r="AG62" s="31" t="s">
        <v>52</v>
      </c>
      <c r="AH62" s="7" t="s">
        <v>52</v>
      </c>
      <c r="AI62" s="31" t="s">
        <v>52</v>
      </c>
      <c r="AJ62" s="208" t="s">
        <v>52</v>
      </c>
      <c r="AK62" s="47" t="s">
        <v>52</v>
      </c>
      <c r="AL62" s="7" t="s">
        <v>52</v>
      </c>
      <c r="AM62" s="31" t="s">
        <v>52</v>
      </c>
      <c r="AN62" s="7" t="s">
        <v>52</v>
      </c>
      <c r="AO62" s="154" t="s">
        <v>52</v>
      </c>
      <c r="AP62" s="7" t="s">
        <v>52</v>
      </c>
      <c r="AQ62" s="31" t="s">
        <v>52</v>
      </c>
      <c r="AR62" s="7" t="s">
        <v>52</v>
      </c>
      <c r="AS62" s="31" t="s">
        <v>52</v>
      </c>
      <c r="AT62" s="7" t="s">
        <v>52</v>
      </c>
      <c r="AU62" s="31" t="s">
        <v>52</v>
      </c>
      <c r="AV62" s="7" t="s">
        <v>52</v>
      </c>
      <c r="AW62" s="31" t="s">
        <v>52</v>
      </c>
      <c r="AX62" s="7" t="s">
        <v>52</v>
      </c>
      <c r="AY62" s="56" t="s">
        <v>52</v>
      </c>
    </row>
    <row r="63" spans="1:51" s="3" customFormat="1" ht="17.100000000000001" customHeight="1">
      <c r="A63" s="203" t="s">
        <v>94</v>
      </c>
      <c r="B63" s="114">
        <v>58</v>
      </c>
      <c r="C63" s="192">
        <v>2.33</v>
      </c>
      <c r="D63" s="16">
        <v>4</v>
      </c>
      <c r="E63" s="87">
        <v>2.15</v>
      </c>
      <c r="F63" s="7" t="s">
        <v>52</v>
      </c>
      <c r="G63" s="31" t="s">
        <v>52</v>
      </c>
      <c r="H63" s="187">
        <v>4</v>
      </c>
      <c r="I63" s="188">
        <v>2.93</v>
      </c>
      <c r="J63" s="173">
        <f t="shared" si="21"/>
        <v>66</v>
      </c>
      <c r="K63" s="75">
        <v>2.35</v>
      </c>
      <c r="L63" s="114">
        <v>76</v>
      </c>
      <c r="M63" s="192">
        <v>2.44</v>
      </c>
      <c r="N63" s="16">
        <v>3</v>
      </c>
      <c r="O63" s="87">
        <v>2.34</v>
      </c>
      <c r="P63" s="184"/>
      <c r="Q63" s="238"/>
      <c r="R63" s="187">
        <v>4</v>
      </c>
      <c r="S63" s="188">
        <v>2.5499999999999998</v>
      </c>
      <c r="T63" s="173">
        <f t="shared" si="22"/>
        <v>83</v>
      </c>
      <c r="U63" s="243">
        <v>2.44</v>
      </c>
      <c r="V63" s="239">
        <v>52</v>
      </c>
      <c r="W63" s="192">
        <v>2.2400000000000002</v>
      </c>
      <c r="X63" s="16">
        <v>8</v>
      </c>
      <c r="Y63" s="87">
        <v>2.2400000000000002</v>
      </c>
      <c r="Z63" s="7" t="s">
        <v>52</v>
      </c>
      <c r="AA63" s="31" t="s">
        <v>52</v>
      </c>
      <c r="AB63" s="187">
        <v>4</v>
      </c>
      <c r="AC63" s="188">
        <v>2.0699999999999998</v>
      </c>
      <c r="AD63" s="272">
        <f t="shared" si="18"/>
        <v>64</v>
      </c>
      <c r="AE63" s="243">
        <v>2.23</v>
      </c>
      <c r="AF63" s="7" t="s">
        <v>52</v>
      </c>
      <c r="AG63" s="31" t="s">
        <v>52</v>
      </c>
      <c r="AH63" s="7" t="s">
        <v>52</v>
      </c>
      <c r="AI63" s="31" t="s">
        <v>52</v>
      </c>
      <c r="AJ63" s="208" t="s">
        <v>52</v>
      </c>
      <c r="AK63" s="47" t="s">
        <v>52</v>
      </c>
      <c r="AL63" s="7" t="s">
        <v>52</v>
      </c>
      <c r="AM63" s="31" t="s">
        <v>52</v>
      </c>
      <c r="AN63" s="7" t="s">
        <v>52</v>
      </c>
      <c r="AO63" s="154" t="s">
        <v>52</v>
      </c>
      <c r="AP63" s="7" t="s">
        <v>52</v>
      </c>
      <c r="AQ63" s="31" t="s">
        <v>52</v>
      </c>
      <c r="AR63" s="7" t="s">
        <v>52</v>
      </c>
      <c r="AS63" s="31" t="s">
        <v>52</v>
      </c>
      <c r="AT63" s="7" t="s">
        <v>52</v>
      </c>
      <c r="AU63" s="31" t="s">
        <v>52</v>
      </c>
      <c r="AV63" s="7" t="s">
        <v>52</v>
      </c>
      <c r="AW63" s="31" t="s">
        <v>52</v>
      </c>
      <c r="AX63" s="7" t="s">
        <v>52</v>
      </c>
      <c r="AY63" s="56" t="s">
        <v>52</v>
      </c>
    </row>
    <row r="64" spans="1:51" s="3" customFormat="1" ht="17.100000000000001" customHeight="1">
      <c r="A64" s="205" t="s">
        <v>95</v>
      </c>
      <c r="B64" s="7" t="s">
        <v>52</v>
      </c>
      <c r="C64" s="31" t="s">
        <v>52</v>
      </c>
      <c r="D64" s="7" t="s">
        <v>52</v>
      </c>
      <c r="E64" s="31" t="s">
        <v>52</v>
      </c>
      <c r="F64" s="7" t="s">
        <v>52</v>
      </c>
      <c r="G64" s="31" t="s">
        <v>52</v>
      </c>
      <c r="H64" s="7" t="s">
        <v>52</v>
      </c>
      <c r="I64" s="31" t="s">
        <v>52</v>
      </c>
      <c r="J64" s="7" t="s">
        <v>52</v>
      </c>
      <c r="K64" s="154" t="s">
        <v>52</v>
      </c>
      <c r="L64" s="7" t="s">
        <v>52</v>
      </c>
      <c r="M64" s="31" t="s">
        <v>52</v>
      </c>
      <c r="N64" s="7" t="s">
        <v>52</v>
      </c>
      <c r="O64" s="31" t="s">
        <v>52</v>
      </c>
      <c r="P64" s="7" t="s">
        <v>52</v>
      </c>
      <c r="Q64" s="31" t="s">
        <v>52</v>
      </c>
      <c r="R64" s="7" t="s">
        <v>52</v>
      </c>
      <c r="S64" s="31" t="s">
        <v>52</v>
      </c>
      <c r="T64" s="7" t="s">
        <v>52</v>
      </c>
      <c r="U64" s="154" t="s">
        <v>52</v>
      </c>
      <c r="V64" s="7" t="s">
        <v>52</v>
      </c>
      <c r="W64" s="31" t="s">
        <v>52</v>
      </c>
      <c r="X64" s="7" t="s">
        <v>52</v>
      </c>
      <c r="Y64" s="31" t="s">
        <v>52</v>
      </c>
      <c r="Z64" s="7" t="s">
        <v>52</v>
      </c>
      <c r="AA64" s="31" t="s">
        <v>52</v>
      </c>
      <c r="AB64" s="7" t="s">
        <v>52</v>
      </c>
      <c r="AC64" s="31" t="s">
        <v>52</v>
      </c>
      <c r="AD64" s="7" t="s">
        <v>52</v>
      </c>
      <c r="AE64" s="154" t="s">
        <v>52</v>
      </c>
      <c r="AF64" s="7">
        <v>62</v>
      </c>
      <c r="AG64" s="47">
        <v>2.2000000000000002</v>
      </c>
      <c r="AH64" s="7">
        <v>4</v>
      </c>
      <c r="AI64" s="47">
        <v>2.2999999999999998</v>
      </c>
      <c r="AJ64" s="7">
        <v>1</v>
      </c>
      <c r="AK64" s="47">
        <v>2.39</v>
      </c>
      <c r="AL64" s="7">
        <v>11</v>
      </c>
      <c r="AM64" s="47">
        <v>2.12</v>
      </c>
      <c r="AN64" s="272">
        <f t="shared" si="23"/>
        <v>78</v>
      </c>
      <c r="AO64" s="56">
        <v>2.2000000000000002</v>
      </c>
      <c r="AP64" s="7">
        <v>73</v>
      </c>
      <c r="AQ64" s="47">
        <v>2.2400000000000002</v>
      </c>
      <c r="AR64" s="7">
        <v>7</v>
      </c>
      <c r="AS64" s="47">
        <v>2.15</v>
      </c>
      <c r="AT64" s="7" t="s">
        <v>52</v>
      </c>
      <c r="AU64" s="31" t="s">
        <v>52</v>
      </c>
      <c r="AV64" s="7">
        <v>11</v>
      </c>
      <c r="AW64" s="47">
        <v>1.95</v>
      </c>
      <c r="AX64" s="272">
        <f>SUM(AP64,AR64,AT64,AV64)</f>
        <v>91</v>
      </c>
      <c r="AY64" s="75">
        <v>2.2000000000000002</v>
      </c>
    </row>
    <row r="65" spans="1:51" s="3" customFormat="1" ht="17.100000000000001" customHeight="1">
      <c r="A65" s="206" t="s">
        <v>96</v>
      </c>
      <c r="B65" s="114">
        <v>74</v>
      </c>
      <c r="C65" s="192">
        <v>2.5499999999999998</v>
      </c>
      <c r="D65" s="16">
        <v>11</v>
      </c>
      <c r="E65" s="87">
        <v>2.4900000000000002</v>
      </c>
      <c r="F65" s="7" t="s">
        <v>52</v>
      </c>
      <c r="G65" s="31" t="s">
        <v>52</v>
      </c>
      <c r="H65" s="187">
        <v>6</v>
      </c>
      <c r="I65" s="188">
        <v>2.78</v>
      </c>
      <c r="J65" s="173">
        <f t="shared" si="21"/>
        <v>91</v>
      </c>
      <c r="K65" s="75">
        <v>2.56</v>
      </c>
      <c r="L65" s="114">
        <v>72</v>
      </c>
      <c r="M65" s="192">
        <v>2.5099999999999998</v>
      </c>
      <c r="N65" s="16">
        <v>11</v>
      </c>
      <c r="O65" s="87">
        <v>2.54</v>
      </c>
      <c r="P65" s="184"/>
      <c r="Q65" s="238"/>
      <c r="R65" s="187">
        <v>6</v>
      </c>
      <c r="S65" s="188">
        <v>3.14</v>
      </c>
      <c r="T65" s="173">
        <f t="shared" si="22"/>
        <v>89</v>
      </c>
      <c r="U65" s="243">
        <v>2.56</v>
      </c>
      <c r="V65" s="239">
        <v>103</v>
      </c>
      <c r="W65" s="192">
        <v>2.4</v>
      </c>
      <c r="X65" s="16">
        <v>10</v>
      </c>
      <c r="Y65" s="87">
        <v>2.4300000000000002</v>
      </c>
      <c r="Z65" s="7" t="s">
        <v>52</v>
      </c>
      <c r="AA65" s="31" t="s">
        <v>52</v>
      </c>
      <c r="AB65" s="187">
        <v>4</v>
      </c>
      <c r="AC65" s="188">
        <v>2.88</v>
      </c>
      <c r="AD65" s="272">
        <f t="shared" si="18"/>
        <v>117</v>
      </c>
      <c r="AE65" s="243">
        <v>2.42</v>
      </c>
      <c r="AF65" s="239">
        <v>48</v>
      </c>
      <c r="AG65" s="192">
        <v>2.65</v>
      </c>
      <c r="AH65" s="16">
        <v>6</v>
      </c>
      <c r="AI65" s="87">
        <v>2.5299999999999998</v>
      </c>
      <c r="AJ65" s="7" t="s">
        <v>52</v>
      </c>
      <c r="AK65" s="31" t="s">
        <v>52</v>
      </c>
      <c r="AL65" s="187">
        <v>2</v>
      </c>
      <c r="AM65" s="188">
        <v>2.5299999999999998</v>
      </c>
      <c r="AN65" s="272">
        <f>SUM(AF65,AH65,AJ65,AL65)</f>
        <v>56</v>
      </c>
      <c r="AO65" s="243">
        <v>2.63</v>
      </c>
      <c r="AP65" s="239">
        <v>51</v>
      </c>
      <c r="AQ65" s="192">
        <v>2.68</v>
      </c>
      <c r="AR65" s="16">
        <v>7</v>
      </c>
      <c r="AS65" s="87">
        <v>2.63</v>
      </c>
      <c r="AT65" s="7" t="s">
        <v>52</v>
      </c>
      <c r="AU65" s="31" t="s">
        <v>52</v>
      </c>
      <c r="AV65" s="187">
        <v>2</v>
      </c>
      <c r="AW65" s="188">
        <v>3.11</v>
      </c>
      <c r="AX65" s="272">
        <f>SUM(AP65,AR65,AT65,AV65)</f>
        <v>60</v>
      </c>
      <c r="AY65" s="75">
        <v>2.69</v>
      </c>
    </row>
    <row r="66" spans="1:51" s="3" customFormat="1" ht="17.100000000000001" customHeight="1">
      <c r="A66" s="206" t="s">
        <v>97</v>
      </c>
      <c r="B66" s="114">
        <v>56</v>
      </c>
      <c r="C66" s="192">
        <v>2.27</v>
      </c>
      <c r="D66" s="16">
        <v>2</v>
      </c>
      <c r="E66" s="87">
        <v>2.4900000000000002</v>
      </c>
      <c r="F66" s="7" t="s">
        <v>52</v>
      </c>
      <c r="G66" s="31" t="s">
        <v>52</v>
      </c>
      <c r="H66" s="187">
        <v>4</v>
      </c>
      <c r="I66" s="188">
        <v>2.2799999999999998</v>
      </c>
      <c r="J66" s="173">
        <f t="shared" si="21"/>
        <v>62</v>
      </c>
      <c r="K66" s="75">
        <v>2.2799999999999998</v>
      </c>
      <c r="L66" s="7" t="s">
        <v>52</v>
      </c>
      <c r="M66" s="31" t="s">
        <v>52</v>
      </c>
      <c r="N66" s="7" t="s">
        <v>52</v>
      </c>
      <c r="O66" s="31" t="s">
        <v>52</v>
      </c>
      <c r="P66" s="184"/>
      <c r="Q66" s="238"/>
      <c r="R66" s="187">
        <v>4</v>
      </c>
      <c r="S66" s="188">
        <v>2.15</v>
      </c>
      <c r="T66" s="173">
        <f t="shared" si="22"/>
        <v>4</v>
      </c>
      <c r="U66" s="243">
        <v>2.15</v>
      </c>
      <c r="V66" s="7" t="s">
        <v>52</v>
      </c>
      <c r="W66" s="31" t="s">
        <v>52</v>
      </c>
      <c r="X66" s="7" t="s">
        <v>52</v>
      </c>
      <c r="Y66" s="31" t="s">
        <v>52</v>
      </c>
      <c r="Z66" s="7" t="s">
        <v>52</v>
      </c>
      <c r="AA66" s="31" t="s">
        <v>52</v>
      </c>
      <c r="AB66" s="7" t="s">
        <v>52</v>
      </c>
      <c r="AC66" s="31" t="s">
        <v>52</v>
      </c>
      <c r="AD66" s="7" t="s">
        <v>52</v>
      </c>
      <c r="AE66" s="154" t="s">
        <v>52</v>
      </c>
      <c r="AF66" s="7" t="s">
        <v>52</v>
      </c>
      <c r="AG66" s="31" t="s">
        <v>52</v>
      </c>
      <c r="AH66" s="7" t="s">
        <v>52</v>
      </c>
      <c r="AI66" s="31" t="s">
        <v>52</v>
      </c>
      <c r="AJ66" s="7" t="s">
        <v>52</v>
      </c>
      <c r="AK66" s="31" t="s">
        <v>52</v>
      </c>
      <c r="AL66" s="7" t="s">
        <v>52</v>
      </c>
      <c r="AM66" s="31" t="s">
        <v>52</v>
      </c>
      <c r="AN66" s="7" t="s">
        <v>52</v>
      </c>
      <c r="AO66" s="154" t="s">
        <v>52</v>
      </c>
      <c r="AP66" s="7" t="s">
        <v>52</v>
      </c>
      <c r="AQ66" s="31" t="s">
        <v>52</v>
      </c>
      <c r="AR66" s="7" t="s">
        <v>52</v>
      </c>
      <c r="AS66" s="31" t="s">
        <v>52</v>
      </c>
      <c r="AT66" s="7" t="s">
        <v>52</v>
      </c>
      <c r="AU66" s="31" t="s">
        <v>52</v>
      </c>
      <c r="AV66" s="7" t="s">
        <v>52</v>
      </c>
      <c r="AW66" s="31" t="s">
        <v>52</v>
      </c>
      <c r="AX66" s="7" t="s">
        <v>52</v>
      </c>
      <c r="AY66" s="154" t="s">
        <v>52</v>
      </c>
    </row>
    <row r="67" spans="1:51" s="3" customFormat="1" ht="17.100000000000001" customHeight="1">
      <c r="A67" s="203" t="s">
        <v>98</v>
      </c>
      <c r="B67" s="7" t="s">
        <v>52</v>
      </c>
      <c r="C67" s="31" t="s">
        <v>52</v>
      </c>
      <c r="D67" s="7" t="s">
        <v>52</v>
      </c>
      <c r="E67" s="31" t="s">
        <v>52</v>
      </c>
      <c r="F67" s="184">
        <v>49</v>
      </c>
      <c r="G67" s="134">
        <v>2.4900000000000002</v>
      </c>
      <c r="H67" s="7" t="s">
        <v>52</v>
      </c>
      <c r="I67" s="31" t="s">
        <v>52</v>
      </c>
      <c r="J67" s="173">
        <f t="shared" si="21"/>
        <v>49</v>
      </c>
      <c r="K67" s="75">
        <v>2.4900000000000002</v>
      </c>
      <c r="L67" s="7" t="s">
        <v>52</v>
      </c>
      <c r="M67" s="31" t="s">
        <v>52</v>
      </c>
      <c r="N67" s="7" t="s">
        <v>52</v>
      </c>
      <c r="O67" s="31" t="s">
        <v>52</v>
      </c>
      <c r="P67" s="184">
        <v>106</v>
      </c>
      <c r="Q67" s="134">
        <v>2.48</v>
      </c>
      <c r="R67" s="7" t="s">
        <v>52</v>
      </c>
      <c r="S67" s="31" t="s">
        <v>52</v>
      </c>
      <c r="T67" s="173">
        <f t="shared" si="22"/>
        <v>106</v>
      </c>
      <c r="U67" s="243">
        <v>2.48</v>
      </c>
      <c r="V67" s="7" t="s">
        <v>52</v>
      </c>
      <c r="W67" s="31" t="s">
        <v>52</v>
      </c>
      <c r="X67" s="7" t="s">
        <v>52</v>
      </c>
      <c r="Y67" s="31" t="s">
        <v>52</v>
      </c>
      <c r="Z67" s="184">
        <v>128</v>
      </c>
      <c r="AA67" s="134">
        <v>2.5299999999999998</v>
      </c>
      <c r="AB67" s="7" t="s">
        <v>52</v>
      </c>
      <c r="AC67" s="31" t="s">
        <v>52</v>
      </c>
      <c r="AD67" s="272">
        <f t="shared" si="18"/>
        <v>128</v>
      </c>
      <c r="AE67" s="243">
        <v>2.5299999999999998</v>
      </c>
      <c r="AF67" s="7" t="s">
        <v>52</v>
      </c>
      <c r="AG67" s="31" t="s">
        <v>52</v>
      </c>
      <c r="AH67" s="7" t="s">
        <v>52</v>
      </c>
      <c r="AI67" s="31" t="s">
        <v>52</v>
      </c>
      <c r="AJ67" s="7" t="s">
        <v>52</v>
      </c>
      <c r="AK67" s="31" t="s">
        <v>52</v>
      </c>
      <c r="AL67" s="7">
        <v>3</v>
      </c>
      <c r="AM67" s="47">
        <v>2.64</v>
      </c>
      <c r="AN67" s="272">
        <f>SUM(AF67,AH67,AJ67,AL67)</f>
        <v>3</v>
      </c>
      <c r="AO67" s="243">
        <v>2.64</v>
      </c>
      <c r="AP67" s="7" t="s">
        <v>52</v>
      </c>
      <c r="AQ67" s="31" t="s">
        <v>52</v>
      </c>
      <c r="AR67" s="7" t="s">
        <v>52</v>
      </c>
      <c r="AS67" s="31" t="s">
        <v>52</v>
      </c>
      <c r="AT67" s="7" t="s">
        <v>52</v>
      </c>
      <c r="AU67" s="31" t="s">
        <v>52</v>
      </c>
      <c r="AV67" s="7" t="s">
        <v>52</v>
      </c>
      <c r="AW67" s="31" t="s">
        <v>52</v>
      </c>
      <c r="AX67" s="7" t="s">
        <v>52</v>
      </c>
      <c r="AY67" s="154" t="s">
        <v>52</v>
      </c>
    </row>
    <row r="68" spans="1:51" s="3" customFormat="1" ht="17.100000000000001" customHeight="1">
      <c r="A68" s="205" t="s">
        <v>99</v>
      </c>
      <c r="B68" s="7" t="s">
        <v>52</v>
      </c>
      <c r="C68" s="31" t="s">
        <v>52</v>
      </c>
      <c r="D68" s="7" t="s">
        <v>52</v>
      </c>
      <c r="E68" s="31" t="s">
        <v>52</v>
      </c>
      <c r="F68" s="7" t="s">
        <v>52</v>
      </c>
      <c r="G68" s="31" t="s">
        <v>52</v>
      </c>
      <c r="H68" s="7" t="s">
        <v>52</v>
      </c>
      <c r="I68" s="31" t="s">
        <v>52</v>
      </c>
      <c r="J68" s="7" t="s">
        <v>52</v>
      </c>
      <c r="K68" s="154" t="s">
        <v>52</v>
      </c>
      <c r="L68" s="7" t="s">
        <v>52</v>
      </c>
      <c r="M68" s="31" t="s">
        <v>52</v>
      </c>
      <c r="N68" s="7" t="s">
        <v>52</v>
      </c>
      <c r="O68" s="31" t="s">
        <v>52</v>
      </c>
      <c r="P68" s="7" t="s">
        <v>52</v>
      </c>
      <c r="Q68" s="31" t="s">
        <v>52</v>
      </c>
      <c r="R68" s="7" t="s">
        <v>52</v>
      </c>
      <c r="S68" s="31" t="s">
        <v>52</v>
      </c>
      <c r="T68" s="7" t="s">
        <v>52</v>
      </c>
      <c r="U68" s="154" t="s">
        <v>52</v>
      </c>
      <c r="V68" s="7" t="s">
        <v>52</v>
      </c>
      <c r="W68" s="31" t="s">
        <v>52</v>
      </c>
      <c r="X68" s="7" t="s">
        <v>52</v>
      </c>
      <c r="Y68" s="31" t="s">
        <v>52</v>
      </c>
      <c r="Z68" s="7" t="s">
        <v>52</v>
      </c>
      <c r="AA68" s="31" t="s">
        <v>52</v>
      </c>
      <c r="AB68" s="7" t="s">
        <v>52</v>
      </c>
      <c r="AC68" s="31" t="s">
        <v>52</v>
      </c>
      <c r="AD68" s="7" t="s">
        <v>52</v>
      </c>
      <c r="AE68" s="154" t="s">
        <v>52</v>
      </c>
      <c r="AF68" s="7">
        <v>5</v>
      </c>
      <c r="AG68" s="47">
        <v>2.2999999999999998</v>
      </c>
      <c r="AH68" s="7">
        <v>3</v>
      </c>
      <c r="AI68" s="47">
        <v>2.52</v>
      </c>
      <c r="AJ68" s="7">
        <v>171</v>
      </c>
      <c r="AK68" s="47">
        <v>2.44</v>
      </c>
      <c r="AL68" s="7">
        <v>4</v>
      </c>
      <c r="AM68" s="47">
        <v>2.91</v>
      </c>
      <c r="AN68" s="272">
        <f>SUM(AF68,AH68,AJ68,AL68)</f>
        <v>183</v>
      </c>
      <c r="AO68" s="56">
        <v>2.44</v>
      </c>
      <c r="AP68" s="7" t="s">
        <v>52</v>
      </c>
      <c r="AQ68" s="31" t="s">
        <v>52</v>
      </c>
      <c r="AR68" s="7">
        <v>26</v>
      </c>
      <c r="AS68" s="47">
        <v>2.33</v>
      </c>
      <c r="AT68" s="7">
        <v>196</v>
      </c>
      <c r="AU68" s="47">
        <v>2.4500000000000002</v>
      </c>
      <c r="AV68" s="7">
        <v>11</v>
      </c>
      <c r="AW68" s="47">
        <v>2.1800000000000002</v>
      </c>
      <c r="AX68" s="272">
        <f>SUM(AP68,AR68,AT68,AV68)</f>
        <v>233</v>
      </c>
      <c r="AY68" s="56">
        <v>2.42</v>
      </c>
    </row>
    <row r="69" spans="1:51" s="3" customFormat="1" ht="17.100000000000001" customHeight="1">
      <c r="A69" s="203" t="s">
        <v>100</v>
      </c>
      <c r="B69" s="114">
        <v>67</v>
      </c>
      <c r="C69" s="192">
        <v>2.83</v>
      </c>
      <c r="D69" s="16">
        <v>12</v>
      </c>
      <c r="E69" s="87">
        <v>2.89</v>
      </c>
      <c r="F69" s="7" t="s">
        <v>52</v>
      </c>
      <c r="G69" s="31" t="s">
        <v>52</v>
      </c>
      <c r="H69" s="187">
        <v>6</v>
      </c>
      <c r="I69" s="188">
        <v>2.69</v>
      </c>
      <c r="J69" s="173">
        <f t="shared" si="21"/>
        <v>85</v>
      </c>
      <c r="K69" s="75">
        <v>2.83</v>
      </c>
      <c r="L69" s="114">
        <v>70</v>
      </c>
      <c r="M69" s="192">
        <v>2.83</v>
      </c>
      <c r="N69" s="16">
        <v>10</v>
      </c>
      <c r="O69" s="87">
        <v>2.87</v>
      </c>
      <c r="P69" s="7" t="s">
        <v>52</v>
      </c>
      <c r="Q69" s="31" t="s">
        <v>52</v>
      </c>
      <c r="R69" s="187">
        <v>12</v>
      </c>
      <c r="S69" s="188">
        <v>3.02</v>
      </c>
      <c r="T69" s="173">
        <f t="shared" si="22"/>
        <v>92</v>
      </c>
      <c r="U69" s="243">
        <v>2.86</v>
      </c>
      <c r="V69" s="239">
        <v>84</v>
      </c>
      <c r="W69" s="192">
        <v>2.68</v>
      </c>
      <c r="X69" s="16">
        <v>16</v>
      </c>
      <c r="Y69" s="87">
        <v>2.73</v>
      </c>
      <c r="Z69" s="184">
        <v>1</v>
      </c>
      <c r="AA69" s="134">
        <v>3.44</v>
      </c>
      <c r="AB69" s="187">
        <v>9</v>
      </c>
      <c r="AC69" s="188">
        <v>3.02</v>
      </c>
      <c r="AD69" s="272">
        <f t="shared" si="18"/>
        <v>110</v>
      </c>
      <c r="AE69" s="243">
        <v>2.73</v>
      </c>
      <c r="AF69" s="239">
        <v>47</v>
      </c>
      <c r="AG69" s="192">
        <v>2.97</v>
      </c>
      <c r="AH69" s="16">
        <v>6</v>
      </c>
      <c r="AI69" s="87">
        <v>2.88</v>
      </c>
      <c r="AJ69" s="7" t="s">
        <v>52</v>
      </c>
      <c r="AK69" s="31" t="s">
        <v>52</v>
      </c>
      <c r="AL69" s="187">
        <v>6</v>
      </c>
      <c r="AM69" s="188">
        <v>3.3</v>
      </c>
      <c r="AN69" s="272">
        <f>SUM(AF69,AH69,AJ69,AL69)</f>
        <v>59</v>
      </c>
      <c r="AO69" s="243">
        <v>3</v>
      </c>
      <c r="AP69" s="239">
        <v>40</v>
      </c>
      <c r="AQ69" s="192">
        <v>2.78</v>
      </c>
      <c r="AR69" s="16">
        <v>11</v>
      </c>
      <c r="AS69" s="87">
        <v>2.67</v>
      </c>
      <c r="AT69" s="7" t="s">
        <v>52</v>
      </c>
      <c r="AU69" s="31" t="s">
        <v>52</v>
      </c>
      <c r="AV69" s="187">
        <v>10</v>
      </c>
      <c r="AW69" s="188">
        <v>3.44</v>
      </c>
      <c r="AX69" s="272">
        <f>SUM(AP69,AR69,AT69,AV69)</f>
        <v>61</v>
      </c>
      <c r="AY69" s="75">
        <v>2.87</v>
      </c>
    </row>
    <row r="70" spans="1:51" s="3" customFormat="1" ht="17.100000000000001" customHeight="1">
      <c r="A70" s="203" t="s">
        <v>101</v>
      </c>
      <c r="B70" s="189">
        <v>83</v>
      </c>
      <c r="C70" s="87">
        <v>2.57</v>
      </c>
      <c r="D70" s="16">
        <v>2</v>
      </c>
      <c r="E70" s="87">
        <v>2.79</v>
      </c>
      <c r="F70" s="7" t="s">
        <v>52</v>
      </c>
      <c r="G70" s="31" t="s">
        <v>52</v>
      </c>
      <c r="H70" s="16">
        <v>2</v>
      </c>
      <c r="I70" s="87">
        <v>3.29</v>
      </c>
      <c r="J70" s="173">
        <f t="shared" si="21"/>
        <v>87</v>
      </c>
      <c r="K70" s="183">
        <v>2.59</v>
      </c>
      <c r="L70" s="189">
        <v>72</v>
      </c>
      <c r="M70" s="87">
        <v>2.4900000000000002</v>
      </c>
      <c r="N70" s="16">
        <v>5</v>
      </c>
      <c r="O70" s="87">
        <v>2.33</v>
      </c>
      <c r="P70" s="7" t="s">
        <v>52</v>
      </c>
      <c r="Q70" s="31" t="s">
        <v>52</v>
      </c>
      <c r="R70" s="16">
        <v>3</v>
      </c>
      <c r="S70" s="87">
        <v>3.11</v>
      </c>
      <c r="T70" s="173">
        <f t="shared" si="22"/>
        <v>80</v>
      </c>
      <c r="U70" s="183">
        <v>2.5</v>
      </c>
      <c r="V70" s="241">
        <v>84</v>
      </c>
      <c r="W70" s="87">
        <v>2.4300000000000002</v>
      </c>
      <c r="X70" s="16">
        <v>7</v>
      </c>
      <c r="Y70" s="87">
        <v>2.35</v>
      </c>
      <c r="Z70" s="208" t="s">
        <v>52</v>
      </c>
      <c r="AA70" s="47" t="s">
        <v>52</v>
      </c>
      <c r="AB70" s="16">
        <v>4</v>
      </c>
      <c r="AC70" s="87">
        <v>2.44</v>
      </c>
      <c r="AD70" s="272">
        <f t="shared" si="18"/>
        <v>95</v>
      </c>
      <c r="AE70" s="183">
        <v>2.42</v>
      </c>
      <c r="AF70" s="241">
        <v>42</v>
      </c>
      <c r="AG70" s="87">
        <v>2.33</v>
      </c>
      <c r="AH70" s="16">
        <v>9</v>
      </c>
      <c r="AI70" s="87">
        <v>2.2400000000000002</v>
      </c>
      <c r="AJ70" s="7" t="s">
        <v>52</v>
      </c>
      <c r="AK70" s="31" t="s">
        <v>52</v>
      </c>
      <c r="AL70" s="16">
        <v>8</v>
      </c>
      <c r="AM70" s="87">
        <v>2.5499999999999998</v>
      </c>
      <c r="AN70" s="272">
        <f>SUM(AF70,AH70,AJ70,AL70)</f>
        <v>59</v>
      </c>
      <c r="AO70" s="183">
        <v>2.34</v>
      </c>
      <c r="AP70" s="189">
        <v>49</v>
      </c>
      <c r="AQ70" s="87">
        <v>2.2400000000000002</v>
      </c>
      <c r="AR70" s="16">
        <v>4</v>
      </c>
      <c r="AS70" s="87">
        <v>2.3199999999999998</v>
      </c>
      <c r="AT70" s="7" t="s">
        <v>52</v>
      </c>
      <c r="AU70" s="31" t="s">
        <v>52</v>
      </c>
      <c r="AV70" s="16">
        <v>7</v>
      </c>
      <c r="AW70" s="87">
        <v>2.2599999999999998</v>
      </c>
      <c r="AX70" s="272">
        <f>SUM(AP70,AR70,AT70,AV70)</f>
        <v>60</v>
      </c>
      <c r="AY70" s="183">
        <v>2.25</v>
      </c>
    </row>
    <row r="71" spans="1:51" s="3" customFormat="1" ht="17.100000000000001" customHeight="1">
      <c r="A71" s="203" t="s">
        <v>102</v>
      </c>
      <c r="B71" s="7" t="s">
        <v>52</v>
      </c>
      <c r="C71" s="31" t="s">
        <v>52</v>
      </c>
      <c r="D71" s="7" t="s">
        <v>52</v>
      </c>
      <c r="E71" s="31" t="s">
        <v>52</v>
      </c>
      <c r="F71" s="7" t="s">
        <v>52</v>
      </c>
      <c r="G71" s="31" t="s">
        <v>52</v>
      </c>
      <c r="H71" s="7" t="s">
        <v>52</v>
      </c>
      <c r="I71" s="31" t="s">
        <v>52</v>
      </c>
      <c r="J71" s="7" t="s">
        <v>52</v>
      </c>
      <c r="K71" s="154" t="s">
        <v>52</v>
      </c>
      <c r="L71" s="7" t="s">
        <v>52</v>
      </c>
      <c r="M71" s="31" t="s">
        <v>52</v>
      </c>
      <c r="N71" s="7" t="s">
        <v>52</v>
      </c>
      <c r="O71" s="31" t="s">
        <v>52</v>
      </c>
      <c r="P71" s="7" t="s">
        <v>52</v>
      </c>
      <c r="Q71" s="31" t="s">
        <v>52</v>
      </c>
      <c r="R71" s="7" t="s">
        <v>52</v>
      </c>
      <c r="S71" s="31" t="s">
        <v>52</v>
      </c>
      <c r="T71" s="7" t="s">
        <v>52</v>
      </c>
      <c r="U71" s="154" t="s">
        <v>52</v>
      </c>
      <c r="V71" s="7" t="s">
        <v>52</v>
      </c>
      <c r="W71" s="31" t="s">
        <v>52</v>
      </c>
      <c r="X71" s="7" t="s">
        <v>52</v>
      </c>
      <c r="Y71" s="31" t="s">
        <v>52</v>
      </c>
      <c r="Z71" s="208" t="s">
        <v>52</v>
      </c>
      <c r="AA71" s="47" t="s">
        <v>52</v>
      </c>
      <c r="AB71" s="7" t="s">
        <v>52</v>
      </c>
      <c r="AC71" s="31" t="s">
        <v>52</v>
      </c>
      <c r="AD71" s="7" t="s">
        <v>52</v>
      </c>
      <c r="AE71" s="154" t="s">
        <v>52</v>
      </c>
      <c r="AF71" s="7" t="s">
        <v>52</v>
      </c>
      <c r="AG71" s="31" t="s">
        <v>52</v>
      </c>
      <c r="AH71" s="7" t="s">
        <v>52</v>
      </c>
      <c r="AI71" s="31" t="s">
        <v>52</v>
      </c>
      <c r="AJ71" s="7" t="s">
        <v>52</v>
      </c>
      <c r="AK71" s="31" t="s">
        <v>52</v>
      </c>
      <c r="AL71" s="7" t="s">
        <v>52</v>
      </c>
      <c r="AM71" s="31" t="s">
        <v>52</v>
      </c>
      <c r="AN71" s="7" t="s">
        <v>52</v>
      </c>
      <c r="AO71" s="154" t="s">
        <v>52</v>
      </c>
      <c r="AP71" s="7" t="s">
        <v>52</v>
      </c>
      <c r="AQ71" s="31" t="s">
        <v>52</v>
      </c>
      <c r="AR71" s="7" t="s">
        <v>52</v>
      </c>
      <c r="AS71" s="31" t="s">
        <v>52</v>
      </c>
      <c r="AT71" s="7" t="s">
        <v>52</v>
      </c>
      <c r="AU71" s="31" t="s">
        <v>52</v>
      </c>
      <c r="AV71" s="7" t="s">
        <v>52</v>
      </c>
      <c r="AW71" s="31" t="s">
        <v>52</v>
      </c>
      <c r="AX71" s="7" t="s">
        <v>52</v>
      </c>
      <c r="AY71" s="154" t="s">
        <v>52</v>
      </c>
    </row>
    <row r="72" spans="1:51" s="3" customFormat="1" ht="17.100000000000001" customHeight="1">
      <c r="A72" s="207" t="s">
        <v>103</v>
      </c>
      <c r="B72" s="189">
        <v>102</v>
      </c>
      <c r="C72" s="87">
        <v>2.2999999999999998</v>
      </c>
      <c r="D72" s="16">
        <v>7</v>
      </c>
      <c r="E72" s="87">
        <v>2.48</v>
      </c>
      <c r="F72" s="7" t="s">
        <v>52</v>
      </c>
      <c r="G72" s="31" t="s">
        <v>52</v>
      </c>
      <c r="H72" s="16">
        <v>1</v>
      </c>
      <c r="I72" s="87">
        <v>2.06</v>
      </c>
      <c r="J72" s="173">
        <f t="shared" si="21"/>
        <v>110</v>
      </c>
      <c r="K72" s="183">
        <v>2.31</v>
      </c>
      <c r="L72" s="7" t="s">
        <v>52</v>
      </c>
      <c r="M72" s="31" t="s">
        <v>52</v>
      </c>
      <c r="N72" s="7" t="s">
        <v>52</v>
      </c>
      <c r="O72" s="31" t="s">
        <v>52</v>
      </c>
      <c r="P72" s="7" t="s">
        <v>52</v>
      </c>
      <c r="Q72" s="31" t="s">
        <v>52</v>
      </c>
      <c r="R72" s="16">
        <v>5</v>
      </c>
      <c r="S72" s="87">
        <v>2.4</v>
      </c>
      <c r="T72" s="173">
        <f t="shared" si="22"/>
        <v>5</v>
      </c>
      <c r="U72" s="183">
        <v>2.4</v>
      </c>
      <c r="V72" s="7" t="s">
        <v>52</v>
      </c>
      <c r="W72" s="31" t="s">
        <v>52</v>
      </c>
      <c r="X72" s="7" t="s">
        <v>52</v>
      </c>
      <c r="Y72" s="31" t="s">
        <v>52</v>
      </c>
      <c r="Z72" s="208" t="s">
        <v>52</v>
      </c>
      <c r="AA72" s="47" t="s">
        <v>52</v>
      </c>
      <c r="AB72" s="7" t="s">
        <v>52</v>
      </c>
      <c r="AC72" s="31" t="s">
        <v>52</v>
      </c>
      <c r="AD72" s="7" t="s">
        <v>52</v>
      </c>
      <c r="AE72" s="154" t="s">
        <v>52</v>
      </c>
      <c r="AF72" s="7" t="s">
        <v>52</v>
      </c>
      <c r="AG72" s="31" t="s">
        <v>52</v>
      </c>
      <c r="AH72" s="7" t="s">
        <v>52</v>
      </c>
      <c r="AI72" s="31" t="s">
        <v>52</v>
      </c>
      <c r="AJ72" s="7" t="s">
        <v>52</v>
      </c>
      <c r="AK72" s="31" t="s">
        <v>52</v>
      </c>
      <c r="AL72" s="7" t="s">
        <v>52</v>
      </c>
      <c r="AM72" s="31" t="s">
        <v>52</v>
      </c>
      <c r="AN72" s="7" t="s">
        <v>52</v>
      </c>
      <c r="AO72" s="154" t="s">
        <v>52</v>
      </c>
      <c r="AP72" s="7" t="s">
        <v>52</v>
      </c>
      <c r="AQ72" s="31" t="s">
        <v>52</v>
      </c>
      <c r="AR72" s="7" t="s">
        <v>52</v>
      </c>
      <c r="AS72" s="31" t="s">
        <v>52</v>
      </c>
      <c r="AT72" s="7" t="s">
        <v>52</v>
      </c>
      <c r="AU72" s="31" t="s">
        <v>52</v>
      </c>
      <c r="AV72" s="7" t="s">
        <v>52</v>
      </c>
      <c r="AW72" s="31" t="s">
        <v>52</v>
      </c>
      <c r="AX72" s="7" t="s">
        <v>52</v>
      </c>
      <c r="AY72" s="154" t="s">
        <v>52</v>
      </c>
    </row>
    <row r="73" spans="1:51" s="3" customFormat="1" ht="17.100000000000001" customHeight="1">
      <c r="A73" s="204" t="s">
        <v>104</v>
      </c>
      <c r="B73" s="7" t="s">
        <v>52</v>
      </c>
      <c r="C73" s="31" t="s">
        <v>52</v>
      </c>
      <c r="D73" s="7" t="s">
        <v>52</v>
      </c>
      <c r="E73" s="31" t="s">
        <v>52</v>
      </c>
      <c r="F73" s="7" t="s">
        <v>52</v>
      </c>
      <c r="G73" s="31" t="s">
        <v>52</v>
      </c>
      <c r="H73" s="7" t="s">
        <v>52</v>
      </c>
      <c r="I73" s="31" t="s">
        <v>52</v>
      </c>
      <c r="J73" s="7" t="s">
        <v>52</v>
      </c>
      <c r="K73" s="154" t="s">
        <v>52</v>
      </c>
      <c r="L73" s="7" t="s">
        <v>52</v>
      </c>
      <c r="M73" s="31" t="s">
        <v>52</v>
      </c>
      <c r="N73" s="7" t="s">
        <v>52</v>
      </c>
      <c r="O73" s="31" t="s">
        <v>52</v>
      </c>
      <c r="P73" s="7" t="s">
        <v>52</v>
      </c>
      <c r="Q73" s="31" t="s">
        <v>52</v>
      </c>
      <c r="R73" s="7" t="s">
        <v>52</v>
      </c>
      <c r="S73" s="31" t="s">
        <v>52</v>
      </c>
      <c r="T73" s="7" t="s">
        <v>52</v>
      </c>
      <c r="U73" s="154" t="s">
        <v>52</v>
      </c>
      <c r="V73" s="7" t="s">
        <v>52</v>
      </c>
      <c r="W73" s="31" t="s">
        <v>52</v>
      </c>
      <c r="X73" s="7" t="s">
        <v>52</v>
      </c>
      <c r="Y73" s="31" t="s">
        <v>52</v>
      </c>
      <c r="Z73" s="208" t="s">
        <v>52</v>
      </c>
      <c r="AA73" s="47" t="s">
        <v>52</v>
      </c>
      <c r="AB73" s="7" t="s">
        <v>52</v>
      </c>
      <c r="AC73" s="31" t="s">
        <v>52</v>
      </c>
      <c r="AD73" s="7" t="s">
        <v>52</v>
      </c>
      <c r="AE73" s="154" t="s">
        <v>52</v>
      </c>
      <c r="AF73" s="7" t="s">
        <v>52</v>
      </c>
      <c r="AG73" s="31" t="s">
        <v>52</v>
      </c>
      <c r="AH73" s="7" t="s">
        <v>52</v>
      </c>
      <c r="AI73" s="31" t="s">
        <v>52</v>
      </c>
      <c r="AJ73" s="7" t="s">
        <v>52</v>
      </c>
      <c r="AK73" s="31" t="s">
        <v>52</v>
      </c>
      <c r="AL73" s="7" t="s">
        <v>52</v>
      </c>
      <c r="AM73" s="31" t="s">
        <v>52</v>
      </c>
      <c r="AN73" s="7" t="s">
        <v>52</v>
      </c>
      <c r="AO73" s="154" t="s">
        <v>52</v>
      </c>
      <c r="AP73" s="7" t="s">
        <v>52</v>
      </c>
      <c r="AQ73" s="31" t="s">
        <v>52</v>
      </c>
      <c r="AR73" s="7" t="s">
        <v>52</v>
      </c>
      <c r="AS73" s="31" t="s">
        <v>52</v>
      </c>
      <c r="AT73" s="7" t="s">
        <v>52</v>
      </c>
      <c r="AU73" s="31" t="s">
        <v>52</v>
      </c>
      <c r="AV73" s="7" t="s">
        <v>52</v>
      </c>
      <c r="AW73" s="31" t="s">
        <v>52</v>
      </c>
      <c r="AX73" s="7" t="s">
        <v>52</v>
      </c>
      <c r="AY73" s="154" t="s">
        <v>52</v>
      </c>
    </row>
    <row r="74" spans="1:51" s="3" customFormat="1" ht="17.100000000000001" customHeight="1">
      <c r="A74" s="204" t="s">
        <v>105</v>
      </c>
      <c r="B74" s="7" t="s">
        <v>52</v>
      </c>
      <c r="C74" s="31" t="s">
        <v>52</v>
      </c>
      <c r="D74" s="7" t="s">
        <v>52</v>
      </c>
      <c r="E74" s="31" t="s">
        <v>52</v>
      </c>
      <c r="F74" s="7" t="s">
        <v>52</v>
      </c>
      <c r="G74" s="31" t="s">
        <v>52</v>
      </c>
      <c r="H74" s="7" t="s">
        <v>52</v>
      </c>
      <c r="I74" s="31" t="s">
        <v>52</v>
      </c>
      <c r="J74" s="7" t="s">
        <v>52</v>
      </c>
      <c r="K74" s="154" t="s">
        <v>52</v>
      </c>
      <c r="L74" s="189">
        <v>103</v>
      </c>
      <c r="M74" s="87">
        <v>2.5299999999999998</v>
      </c>
      <c r="N74" s="16">
        <v>4</v>
      </c>
      <c r="O74" s="87">
        <v>2.58</v>
      </c>
      <c r="P74" s="7" t="s">
        <v>52</v>
      </c>
      <c r="Q74" s="31" t="s">
        <v>52</v>
      </c>
      <c r="R74" s="16">
        <v>5</v>
      </c>
      <c r="S74" s="87">
        <v>2.7</v>
      </c>
      <c r="T74" s="173">
        <f t="shared" si="22"/>
        <v>112</v>
      </c>
      <c r="U74" s="183">
        <v>2.5299999999999998</v>
      </c>
      <c r="V74" s="189">
        <v>99</v>
      </c>
      <c r="W74" s="87">
        <v>2.4900000000000002</v>
      </c>
      <c r="X74" s="16">
        <v>9</v>
      </c>
      <c r="Y74" s="87">
        <v>2.27</v>
      </c>
      <c r="Z74" s="208" t="s">
        <v>52</v>
      </c>
      <c r="AA74" s="47" t="s">
        <v>52</v>
      </c>
      <c r="AB74" s="16">
        <v>4</v>
      </c>
      <c r="AC74" s="87">
        <v>2.68</v>
      </c>
      <c r="AD74" s="272">
        <f t="shared" si="18"/>
        <v>112</v>
      </c>
      <c r="AE74" s="183">
        <v>2.48</v>
      </c>
      <c r="AF74" s="241">
        <v>72</v>
      </c>
      <c r="AG74" s="87">
        <v>2.37</v>
      </c>
      <c r="AH74" s="16">
        <v>9</v>
      </c>
      <c r="AI74" s="87">
        <v>2.3199999999999998</v>
      </c>
      <c r="AJ74" s="7" t="s">
        <v>52</v>
      </c>
      <c r="AK74" s="31" t="s">
        <v>52</v>
      </c>
      <c r="AL74" s="16">
        <v>8</v>
      </c>
      <c r="AM74" s="87">
        <v>2.16</v>
      </c>
      <c r="AN74" s="272">
        <f>SUM(AF74,AH74,AJ74,AL74)</f>
        <v>89</v>
      </c>
      <c r="AO74" s="183">
        <v>2.35</v>
      </c>
      <c r="AP74" s="241">
        <v>74</v>
      </c>
      <c r="AQ74" s="87">
        <v>2.54</v>
      </c>
      <c r="AR74" s="16">
        <v>11</v>
      </c>
      <c r="AS74" s="87">
        <v>2.37</v>
      </c>
      <c r="AT74" s="7" t="s">
        <v>52</v>
      </c>
      <c r="AU74" s="31" t="s">
        <v>52</v>
      </c>
      <c r="AV74" s="16">
        <v>6</v>
      </c>
      <c r="AW74" s="87">
        <v>2.94</v>
      </c>
      <c r="AX74" s="272">
        <f>SUM(AP74,AR74,AT74,AV74)</f>
        <v>91</v>
      </c>
      <c r="AY74" s="183">
        <v>2.5499999999999998</v>
      </c>
    </row>
    <row r="75" spans="1:51" s="3" customFormat="1" ht="17.100000000000001" customHeight="1">
      <c r="A75" s="322" t="s">
        <v>106</v>
      </c>
      <c r="B75" s="7" t="s">
        <v>52</v>
      </c>
      <c r="C75" s="31" t="s">
        <v>52</v>
      </c>
      <c r="D75" s="7" t="s">
        <v>52</v>
      </c>
      <c r="E75" s="31" t="s">
        <v>52</v>
      </c>
      <c r="F75" s="7" t="s">
        <v>52</v>
      </c>
      <c r="G75" s="31" t="s">
        <v>52</v>
      </c>
      <c r="H75" s="7" t="s">
        <v>52</v>
      </c>
      <c r="I75" s="31" t="s">
        <v>52</v>
      </c>
      <c r="J75" s="7" t="s">
        <v>52</v>
      </c>
      <c r="K75" s="154" t="s">
        <v>52</v>
      </c>
      <c r="L75" s="7" t="s">
        <v>52</v>
      </c>
      <c r="M75" s="31" t="s">
        <v>52</v>
      </c>
      <c r="N75" s="7" t="s">
        <v>52</v>
      </c>
      <c r="O75" s="31" t="s">
        <v>52</v>
      </c>
      <c r="P75" s="7" t="s">
        <v>52</v>
      </c>
      <c r="Q75" s="31" t="s">
        <v>52</v>
      </c>
      <c r="R75" s="7" t="s">
        <v>52</v>
      </c>
      <c r="S75" s="31" t="s">
        <v>52</v>
      </c>
      <c r="T75" s="7" t="s">
        <v>52</v>
      </c>
      <c r="U75" s="154" t="s">
        <v>52</v>
      </c>
      <c r="V75" s="7" t="s">
        <v>52</v>
      </c>
      <c r="W75" s="31" t="s">
        <v>52</v>
      </c>
      <c r="X75" s="7" t="s">
        <v>52</v>
      </c>
      <c r="Y75" s="31" t="s">
        <v>52</v>
      </c>
      <c r="Z75" s="316">
        <v>6</v>
      </c>
      <c r="AA75" s="47">
        <v>2.75</v>
      </c>
      <c r="AB75" s="7" t="s">
        <v>52</v>
      </c>
      <c r="AC75" s="31" t="s">
        <v>52</v>
      </c>
      <c r="AD75" s="272">
        <f t="shared" si="18"/>
        <v>6</v>
      </c>
      <c r="AE75" s="273">
        <v>2.75</v>
      </c>
      <c r="AF75" s="7" t="s">
        <v>52</v>
      </c>
      <c r="AG75" s="31" t="s">
        <v>52</v>
      </c>
      <c r="AH75" s="7">
        <v>2</v>
      </c>
      <c r="AI75" s="47">
        <v>3.23</v>
      </c>
      <c r="AJ75" s="7">
        <v>20</v>
      </c>
      <c r="AK75" s="47">
        <v>2.63</v>
      </c>
      <c r="AL75" s="70">
        <v>2</v>
      </c>
      <c r="AM75" s="270">
        <v>2.75</v>
      </c>
      <c r="AN75" s="272">
        <f>SUM(AF75,AH75,AJ75,AL75)</f>
        <v>24</v>
      </c>
      <c r="AO75" s="273">
        <v>2.69</v>
      </c>
      <c r="AP75" s="7" t="s">
        <v>52</v>
      </c>
      <c r="AQ75" s="31" t="s">
        <v>52</v>
      </c>
      <c r="AR75" s="7">
        <v>1</v>
      </c>
      <c r="AS75" s="47">
        <v>1.82</v>
      </c>
      <c r="AT75" s="7">
        <v>19</v>
      </c>
      <c r="AU75" s="47">
        <v>3.07</v>
      </c>
      <c r="AV75" s="70">
        <v>3</v>
      </c>
      <c r="AW75" s="270">
        <v>2.63</v>
      </c>
      <c r="AX75" s="272">
        <f t="shared" ref="AX75" si="25">SUM(AP75,AR75,AT75,AV75)</f>
        <v>23</v>
      </c>
      <c r="AY75" s="72">
        <v>2.96</v>
      </c>
    </row>
    <row r="76" spans="1:51" s="3" customFormat="1" ht="17.100000000000001" customHeight="1">
      <c r="A76" s="323" t="s">
        <v>107</v>
      </c>
      <c r="B76" s="7" t="s">
        <v>52</v>
      </c>
      <c r="C76" s="31" t="s">
        <v>52</v>
      </c>
      <c r="D76" s="7" t="s">
        <v>52</v>
      </c>
      <c r="E76" s="31" t="s">
        <v>52</v>
      </c>
      <c r="F76" s="7" t="s">
        <v>52</v>
      </c>
      <c r="G76" s="31" t="s">
        <v>52</v>
      </c>
      <c r="H76" s="7" t="s">
        <v>52</v>
      </c>
      <c r="I76" s="31" t="s">
        <v>52</v>
      </c>
      <c r="J76" s="7" t="s">
        <v>52</v>
      </c>
      <c r="K76" s="154" t="s">
        <v>52</v>
      </c>
      <c r="L76" s="7" t="s">
        <v>52</v>
      </c>
      <c r="M76" s="31" t="s">
        <v>52</v>
      </c>
      <c r="N76" s="7" t="s">
        <v>52</v>
      </c>
      <c r="O76" s="31" t="s">
        <v>52</v>
      </c>
      <c r="P76" s="7" t="s">
        <v>52</v>
      </c>
      <c r="Q76" s="31" t="s">
        <v>52</v>
      </c>
      <c r="R76" s="7" t="s">
        <v>52</v>
      </c>
      <c r="S76" s="31" t="s">
        <v>52</v>
      </c>
      <c r="T76" s="7" t="s">
        <v>52</v>
      </c>
      <c r="U76" s="154" t="s">
        <v>52</v>
      </c>
      <c r="V76" s="7" t="s">
        <v>52</v>
      </c>
      <c r="W76" s="31" t="s">
        <v>52</v>
      </c>
      <c r="X76" s="7" t="s">
        <v>52</v>
      </c>
      <c r="Y76" s="31" t="s">
        <v>52</v>
      </c>
      <c r="Z76" s="7" t="s">
        <v>52</v>
      </c>
      <c r="AA76" s="31" t="s">
        <v>52</v>
      </c>
      <c r="AB76" s="7" t="s">
        <v>52</v>
      </c>
      <c r="AC76" s="31" t="s">
        <v>52</v>
      </c>
      <c r="AD76" s="7" t="s">
        <v>52</v>
      </c>
      <c r="AE76" s="154" t="s">
        <v>52</v>
      </c>
      <c r="AF76" s="7" t="s">
        <v>52</v>
      </c>
      <c r="AG76" s="31" t="s">
        <v>52</v>
      </c>
      <c r="AH76" s="7" t="s">
        <v>52</v>
      </c>
      <c r="AI76" s="31" t="s">
        <v>52</v>
      </c>
      <c r="AJ76" s="7" t="s">
        <v>52</v>
      </c>
      <c r="AK76" s="31" t="s">
        <v>52</v>
      </c>
      <c r="AL76" s="7" t="s">
        <v>52</v>
      </c>
      <c r="AM76" s="31" t="s">
        <v>52</v>
      </c>
      <c r="AN76" s="7" t="s">
        <v>52</v>
      </c>
      <c r="AO76" s="154" t="s">
        <v>52</v>
      </c>
      <c r="AP76" s="7" t="s">
        <v>52</v>
      </c>
      <c r="AQ76" s="31" t="s">
        <v>52</v>
      </c>
      <c r="AR76" s="7" t="s">
        <v>52</v>
      </c>
      <c r="AS76" s="31" t="s">
        <v>52</v>
      </c>
      <c r="AT76" s="7" t="s">
        <v>52</v>
      </c>
      <c r="AU76" s="31" t="s">
        <v>52</v>
      </c>
      <c r="AV76" s="7" t="s">
        <v>52</v>
      </c>
      <c r="AW76" s="31" t="s">
        <v>52</v>
      </c>
      <c r="AX76" s="7" t="s">
        <v>52</v>
      </c>
      <c r="AY76" s="154" t="s">
        <v>52</v>
      </c>
    </row>
    <row r="77" spans="1:51" s="3" customFormat="1" ht="17.100000000000001" customHeight="1">
      <c r="A77" s="323" t="s">
        <v>108</v>
      </c>
      <c r="B77" s="7" t="s">
        <v>52</v>
      </c>
      <c r="C77" s="31" t="s">
        <v>52</v>
      </c>
      <c r="D77" s="7" t="s">
        <v>52</v>
      </c>
      <c r="E77" s="31" t="s">
        <v>52</v>
      </c>
      <c r="F77" s="7" t="s">
        <v>52</v>
      </c>
      <c r="G77" s="31" t="s">
        <v>52</v>
      </c>
      <c r="H77" s="7" t="s">
        <v>52</v>
      </c>
      <c r="I77" s="31" t="s">
        <v>52</v>
      </c>
      <c r="J77" s="7" t="s">
        <v>52</v>
      </c>
      <c r="K77" s="154" t="s">
        <v>52</v>
      </c>
      <c r="L77" s="7" t="s">
        <v>52</v>
      </c>
      <c r="M77" s="31" t="s">
        <v>52</v>
      </c>
      <c r="N77" s="7" t="s">
        <v>52</v>
      </c>
      <c r="O77" s="31" t="s">
        <v>52</v>
      </c>
      <c r="P77" s="7" t="s">
        <v>52</v>
      </c>
      <c r="Q77" s="31" t="s">
        <v>52</v>
      </c>
      <c r="R77" s="7" t="s">
        <v>52</v>
      </c>
      <c r="S77" s="31" t="s">
        <v>52</v>
      </c>
      <c r="T77" s="7" t="s">
        <v>52</v>
      </c>
      <c r="U77" s="154" t="s">
        <v>52</v>
      </c>
      <c r="V77" s="7" t="s">
        <v>52</v>
      </c>
      <c r="W77" s="31" t="s">
        <v>52</v>
      </c>
      <c r="X77" s="7" t="s">
        <v>52</v>
      </c>
      <c r="Y77" s="31" t="s">
        <v>52</v>
      </c>
      <c r="Z77" s="316">
        <v>10</v>
      </c>
      <c r="AA77" s="47">
        <v>2.85</v>
      </c>
      <c r="AB77" s="7" t="s">
        <v>52</v>
      </c>
      <c r="AC77" s="31" t="s">
        <v>52</v>
      </c>
      <c r="AD77" s="272">
        <f>SUM(V77,X77,Z77,AB77)</f>
        <v>10</v>
      </c>
      <c r="AE77" s="273">
        <v>2.85</v>
      </c>
      <c r="AF77" s="7" t="s">
        <v>52</v>
      </c>
      <c r="AG77" s="31" t="s">
        <v>52</v>
      </c>
      <c r="AH77" s="7" t="s">
        <v>52</v>
      </c>
      <c r="AI77" s="31" t="s">
        <v>52</v>
      </c>
      <c r="AJ77" s="7">
        <v>11</v>
      </c>
      <c r="AK77" s="47">
        <v>2.59</v>
      </c>
      <c r="AL77" s="70">
        <v>4</v>
      </c>
      <c r="AM77" s="270">
        <v>2.6</v>
      </c>
      <c r="AN77" s="272">
        <f>SUM(AF77,AH77,AJ77,AL77)</f>
        <v>15</v>
      </c>
      <c r="AO77" s="273">
        <v>2.59</v>
      </c>
      <c r="AP77" s="7">
        <v>1</v>
      </c>
      <c r="AQ77" s="47">
        <v>3.08</v>
      </c>
      <c r="AR77" s="7">
        <v>1</v>
      </c>
      <c r="AS77" s="47">
        <v>2.06</v>
      </c>
      <c r="AT77" s="7">
        <v>19</v>
      </c>
      <c r="AU77" s="47">
        <v>2.89</v>
      </c>
      <c r="AV77" s="70">
        <v>2</v>
      </c>
      <c r="AW77" s="270">
        <v>3.7</v>
      </c>
      <c r="AX77" s="272">
        <f t="shared" ref="AX77:AX79" si="26">SUM(AP77,AR77,AT77,AV77)</f>
        <v>23</v>
      </c>
      <c r="AY77" s="72">
        <v>2.93</v>
      </c>
    </row>
    <row r="78" spans="1:51" s="3" customFormat="1" ht="17.100000000000001" customHeight="1">
      <c r="A78" s="323" t="s">
        <v>109</v>
      </c>
      <c r="B78" s="7" t="s">
        <v>52</v>
      </c>
      <c r="C78" s="31" t="s">
        <v>52</v>
      </c>
      <c r="D78" s="7" t="s">
        <v>52</v>
      </c>
      <c r="E78" s="31" t="s">
        <v>52</v>
      </c>
      <c r="F78" s="7" t="s">
        <v>52</v>
      </c>
      <c r="G78" s="31" t="s">
        <v>52</v>
      </c>
      <c r="H78" s="7" t="s">
        <v>52</v>
      </c>
      <c r="I78" s="31" t="s">
        <v>52</v>
      </c>
      <c r="J78" s="7" t="s">
        <v>52</v>
      </c>
      <c r="K78" s="154" t="s">
        <v>52</v>
      </c>
      <c r="L78" s="7" t="s">
        <v>52</v>
      </c>
      <c r="M78" s="31" t="s">
        <v>52</v>
      </c>
      <c r="N78" s="7" t="s">
        <v>52</v>
      </c>
      <c r="O78" s="31" t="s">
        <v>52</v>
      </c>
      <c r="P78" s="7" t="s">
        <v>52</v>
      </c>
      <c r="Q78" s="31" t="s">
        <v>52</v>
      </c>
      <c r="R78" s="7" t="s">
        <v>52</v>
      </c>
      <c r="S78" s="31" t="s">
        <v>52</v>
      </c>
      <c r="T78" s="7" t="s">
        <v>52</v>
      </c>
      <c r="U78" s="154" t="s">
        <v>52</v>
      </c>
      <c r="V78" s="7" t="s">
        <v>52</v>
      </c>
      <c r="W78" s="31" t="s">
        <v>52</v>
      </c>
      <c r="X78" s="7" t="s">
        <v>52</v>
      </c>
      <c r="Y78" s="31" t="s">
        <v>52</v>
      </c>
      <c r="Z78" s="316" t="s">
        <v>52</v>
      </c>
      <c r="AA78" s="47" t="s">
        <v>52</v>
      </c>
      <c r="AB78" s="7" t="s">
        <v>52</v>
      </c>
      <c r="AC78" s="31" t="s">
        <v>52</v>
      </c>
      <c r="AD78" s="7" t="s">
        <v>52</v>
      </c>
      <c r="AE78" s="199" t="s">
        <v>52</v>
      </c>
      <c r="AF78" s="7" t="s">
        <v>52</v>
      </c>
      <c r="AG78" s="31" t="s">
        <v>52</v>
      </c>
      <c r="AH78" s="7" t="s">
        <v>52</v>
      </c>
      <c r="AI78" s="31" t="s">
        <v>52</v>
      </c>
      <c r="AJ78" s="7">
        <v>6</v>
      </c>
      <c r="AK78" s="47">
        <v>2.5299999999999998</v>
      </c>
      <c r="AL78" s="7" t="s">
        <v>52</v>
      </c>
      <c r="AM78" s="31" t="s">
        <v>52</v>
      </c>
      <c r="AN78" s="272">
        <f>SUM(AF78,AH78,AJ78,AL78)</f>
        <v>6</v>
      </c>
      <c r="AO78" s="273">
        <v>2.5299999999999998</v>
      </c>
      <c r="AP78" s="7" t="s">
        <v>52</v>
      </c>
      <c r="AQ78" s="31" t="s">
        <v>52</v>
      </c>
      <c r="AR78" s="7" t="s">
        <v>52</v>
      </c>
      <c r="AS78" s="31" t="s">
        <v>52</v>
      </c>
      <c r="AT78" s="7">
        <v>10</v>
      </c>
      <c r="AU78" s="47">
        <v>2.88</v>
      </c>
      <c r="AV78" s="7">
        <v>4</v>
      </c>
      <c r="AW78" s="47">
        <v>3.13</v>
      </c>
      <c r="AX78" s="272">
        <f t="shared" si="26"/>
        <v>14</v>
      </c>
      <c r="AY78" s="72">
        <v>2.95</v>
      </c>
    </row>
    <row r="79" spans="1:51" s="3" customFormat="1" ht="17.100000000000001" customHeight="1">
      <c r="A79" s="324" t="s">
        <v>110</v>
      </c>
      <c r="B79" s="7" t="s">
        <v>52</v>
      </c>
      <c r="C79" s="31" t="s">
        <v>52</v>
      </c>
      <c r="D79" s="7" t="s">
        <v>52</v>
      </c>
      <c r="E79" s="31" t="s">
        <v>52</v>
      </c>
      <c r="F79" s="7" t="s">
        <v>52</v>
      </c>
      <c r="G79" s="31" t="s">
        <v>52</v>
      </c>
      <c r="H79" s="7" t="s">
        <v>52</v>
      </c>
      <c r="I79" s="31" t="s">
        <v>52</v>
      </c>
      <c r="J79" s="7" t="s">
        <v>52</v>
      </c>
      <c r="K79" s="154" t="s">
        <v>52</v>
      </c>
      <c r="L79" s="7" t="s">
        <v>52</v>
      </c>
      <c r="M79" s="31" t="s">
        <v>52</v>
      </c>
      <c r="N79" s="7" t="s">
        <v>52</v>
      </c>
      <c r="O79" s="31" t="s">
        <v>52</v>
      </c>
      <c r="P79" s="7" t="s">
        <v>52</v>
      </c>
      <c r="Q79" s="31" t="s">
        <v>52</v>
      </c>
      <c r="R79" s="7" t="s">
        <v>52</v>
      </c>
      <c r="S79" s="31" t="s">
        <v>52</v>
      </c>
      <c r="T79" s="7" t="s">
        <v>52</v>
      </c>
      <c r="U79" s="154" t="s">
        <v>52</v>
      </c>
      <c r="V79" s="7" t="s">
        <v>52</v>
      </c>
      <c r="W79" s="31" t="s">
        <v>52</v>
      </c>
      <c r="X79" s="7" t="s">
        <v>52</v>
      </c>
      <c r="Y79" s="31" t="s">
        <v>52</v>
      </c>
      <c r="Z79" s="7" t="s">
        <v>52</v>
      </c>
      <c r="AA79" s="31" t="s">
        <v>52</v>
      </c>
      <c r="AB79" s="7" t="s">
        <v>52</v>
      </c>
      <c r="AC79" s="31" t="s">
        <v>52</v>
      </c>
      <c r="AD79" s="7" t="s">
        <v>52</v>
      </c>
      <c r="AE79" s="154" t="s">
        <v>52</v>
      </c>
      <c r="AF79" s="7" t="s">
        <v>52</v>
      </c>
      <c r="AG79" s="31" t="s">
        <v>52</v>
      </c>
      <c r="AH79" s="7" t="s">
        <v>52</v>
      </c>
      <c r="AI79" s="31" t="s">
        <v>52</v>
      </c>
      <c r="AJ79" s="7" t="s">
        <v>52</v>
      </c>
      <c r="AK79" s="31" t="s">
        <v>52</v>
      </c>
      <c r="AL79" s="7" t="s">
        <v>52</v>
      </c>
      <c r="AM79" s="31" t="s">
        <v>52</v>
      </c>
      <c r="AN79" s="7" t="s">
        <v>52</v>
      </c>
      <c r="AO79" s="154" t="s">
        <v>52</v>
      </c>
      <c r="AP79" s="7" t="s">
        <v>52</v>
      </c>
      <c r="AQ79" s="31" t="s">
        <v>52</v>
      </c>
      <c r="AR79" s="7" t="s">
        <v>52</v>
      </c>
      <c r="AS79" s="31" t="s">
        <v>52</v>
      </c>
      <c r="AT79" s="7">
        <v>1</v>
      </c>
      <c r="AU79" s="47">
        <v>3.05</v>
      </c>
      <c r="AV79" s="7" t="s">
        <v>52</v>
      </c>
      <c r="AW79" s="31" t="s">
        <v>52</v>
      </c>
      <c r="AX79" s="272">
        <f t="shared" si="26"/>
        <v>1</v>
      </c>
      <c r="AY79" s="56">
        <v>3.05</v>
      </c>
    </row>
    <row r="80" spans="1:51" s="3" customFormat="1" ht="17.100000000000001" customHeight="1">
      <c r="A80" s="323" t="s">
        <v>111</v>
      </c>
      <c r="B80" s="7" t="s">
        <v>52</v>
      </c>
      <c r="C80" s="31" t="s">
        <v>52</v>
      </c>
      <c r="D80" s="7" t="s">
        <v>52</v>
      </c>
      <c r="E80" s="31" t="s">
        <v>52</v>
      </c>
      <c r="F80" s="7" t="s">
        <v>52</v>
      </c>
      <c r="G80" s="31" t="s">
        <v>52</v>
      </c>
      <c r="H80" s="7" t="s">
        <v>52</v>
      </c>
      <c r="I80" s="31" t="s">
        <v>52</v>
      </c>
      <c r="J80" s="7" t="s">
        <v>52</v>
      </c>
      <c r="K80" s="154" t="s">
        <v>52</v>
      </c>
      <c r="L80" s="7" t="s">
        <v>52</v>
      </c>
      <c r="M80" s="31" t="s">
        <v>52</v>
      </c>
      <c r="N80" s="7" t="s">
        <v>52</v>
      </c>
      <c r="O80" s="31" t="s">
        <v>52</v>
      </c>
      <c r="P80" s="7" t="s">
        <v>52</v>
      </c>
      <c r="Q80" s="31" t="s">
        <v>52</v>
      </c>
      <c r="R80" s="7" t="s">
        <v>52</v>
      </c>
      <c r="S80" s="31" t="s">
        <v>52</v>
      </c>
      <c r="T80" s="7" t="s">
        <v>52</v>
      </c>
      <c r="U80" s="154" t="s">
        <v>52</v>
      </c>
      <c r="V80" s="7" t="s">
        <v>52</v>
      </c>
      <c r="W80" s="31" t="s">
        <v>52</v>
      </c>
      <c r="X80" s="7" t="s">
        <v>52</v>
      </c>
      <c r="Y80" s="31" t="s">
        <v>52</v>
      </c>
      <c r="Z80" s="7" t="s">
        <v>52</v>
      </c>
      <c r="AA80" s="31" t="s">
        <v>52</v>
      </c>
      <c r="AB80" s="7" t="s">
        <v>52</v>
      </c>
      <c r="AC80" s="31" t="s">
        <v>52</v>
      </c>
      <c r="AD80" s="7" t="s">
        <v>52</v>
      </c>
      <c r="AE80" s="154" t="s">
        <v>52</v>
      </c>
      <c r="AF80" s="7">
        <v>8</v>
      </c>
      <c r="AG80" s="47">
        <v>2.2400000000000002</v>
      </c>
      <c r="AH80" s="7">
        <v>2</v>
      </c>
      <c r="AI80" s="47">
        <v>2.17</v>
      </c>
      <c r="AJ80" s="7" t="s">
        <v>52</v>
      </c>
      <c r="AK80" s="31" t="s">
        <v>52</v>
      </c>
      <c r="AL80" s="7">
        <v>1</v>
      </c>
      <c r="AM80" s="47">
        <v>1.82</v>
      </c>
      <c r="AN80" s="272">
        <f>SUM(AF80,AH80,AJ80,AL80)</f>
        <v>11</v>
      </c>
      <c r="AO80" s="56">
        <v>2.19</v>
      </c>
      <c r="AP80" s="7" t="s">
        <v>52</v>
      </c>
      <c r="AQ80" s="31" t="s">
        <v>52</v>
      </c>
      <c r="AR80" s="7">
        <v>4</v>
      </c>
      <c r="AS80" s="47">
        <v>2.0499999999999998</v>
      </c>
      <c r="AT80" s="7">
        <v>22</v>
      </c>
      <c r="AU80" s="47">
        <v>2.33</v>
      </c>
      <c r="AV80" s="7">
        <v>65</v>
      </c>
      <c r="AW80" s="47">
        <v>1.94</v>
      </c>
      <c r="AX80" s="272">
        <f t="shared" ref="AX80:AX82" si="27">SUM(AP80,AR80,AT80,AV80)</f>
        <v>91</v>
      </c>
      <c r="AY80" s="56">
        <v>2.04</v>
      </c>
    </row>
    <row r="81" spans="1:51" s="3" customFormat="1" ht="17.100000000000001" customHeight="1">
      <c r="A81" s="325" t="s">
        <v>112</v>
      </c>
      <c r="B81" s="7" t="s">
        <v>52</v>
      </c>
      <c r="C81" s="31" t="s">
        <v>52</v>
      </c>
      <c r="D81" s="7" t="s">
        <v>52</v>
      </c>
      <c r="E81" s="31" t="s">
        <v>52</v>
      </c>
      <c r="F81" s="7" t="s">
        <v>52</v>
      </c>
      <c r="G81" s="31" t="s">
        <v>52</v>
      </c>
      <c r="H81" s="7" t="s">
        <v>52</v>
      </c>
      <c r="I81" s="31" t="s">
        <v>52</v>
      </c>
      <c r="J81" s="7" t="s">
        <v>52</v>
      </c>
      <c r="K81" s="154" t="s">
        <v>52</v>
      </c>
      <c r="L81" s="7" t="s">
        <v>52</v>
      </c>
      <c r="M81" s="31" t="s">
        <v>52</v>
      </c>
      <c r="N81" s="7" t="s">
        <v>52</v>
      </c>
      <c r="O81" s="31" t="s">
        <v>52</v>
      </c>
      <c r="P81" s="7" t="s">
        <v>52</v>
      </c>
      <c r="Q81" s="31" t="s">
        <v>52</v>
      </c>
      <c r="R81" s="7" t="s">
        <v>52</v>
      </c>
      <c r="S81" s="31" t="s">
        <v>52</v>
      </c>
      <c r="T81" s="7" t="s">
        <v>52</v>
      </c>
      <c r="U81" s="154" t="s">
        <v>52</v>
      </c>
      <c r="V81" s="7" t="s">
        <v>52</v>
      </c>
      <c r="W81" s="31" t="s">
        <v>52</v>
      </c>
      <c r="X81" s="7" t="s">
        <v>52</v>
      </c>
      <c r="Y81" s="31" t="s">
        <v>52</v>
      </c>
      <c r="Z81" s="7" t="s">
        <v>52</v>
      </c>
      <c r="AA81" s="31" t="s">
        <v>52</v>
      </c>
      <c r="AB81" s="7" t="s">
        <v>52</v>
      </c>
      <c r="AC81" s="31" t="s">
        <v>52</v>
      </c>
      <c r="AD81" s="7" t="s">
        <v>52</v>
      </c>
      <c r="AE81" s="154" t="s">
        <v>52</v>
      </c>
      <c r="AF81" s="7" t="s">
        <v>52</v>
      </c>
      <c r="AG81" s="31" t="s">
        <v>52</v>
      </c>
      <c r="AH81" s="7" t="s">
        <v>52</v>
      </c>
      <c r="AI81" s="31" t="s">
        <v>52</v>
      </c>
      <c r="AJ81" s="7" t="s">
        <v>52</v>
      </c>
      <c r="AK81" s="31" t="s">
        <v>52</v>
      </c>
      <c r="AL81" s="7" t="s">
        <v>52</v>
      </c>
      <c r="AM81" s="31" t="s">
        <v>52</v>
      </c>
      <c r="AN81" s="7" t="s">
        <v>52</v>
      </c>
      <c r="AO81" s="154" t="s">
        <v>52</v>
      </c>
      <c r="AP81" s="7" t="s">
        <v>52</v>
      </c>
      <c r="AQ81" s="31" t="s">
        <v>52</v>
      </c>
      <c r="AR81" s="7" t="s">
        <v>52</v>
      </c>
      <c r="AS81" s="31" t="s">
        <v>52</v>
      </c>
      <c r="AT81" s="7">
        <v>7</v>
      </c>
      <c r="AU81" s="47">
        <v>2.14</v>
      </c>
      <c r="AV81" s="7" t="s">
        <v>52</v>
      </c>
      <c r="AW81" s="31" t="s">
        <v>52</v>
      </c>
      <c r="AX81" s="272">
        <f t="shared" si="27"/>
        <v>7</v>
      </c>
      <c r="AY81" s="56">
        <v>2.14</v>
      </c>
    </row>
    <row r="82" spans="1:51" s="3" customFormat="1" ht="17.100000000000001" customHeight="1">
      <c r="A82" s="324" t="s">
        <v>113</v>
      </c>
      <c r="B82" s="7" t="s">
        <v>52</v>
      </c>
      <c r="C82" s="31" t="s">
        <v>52</v>
      </c>
      <c r="D82" s="7" t="s">
        <v>52</v>
      </c>
      <c r="E82" s="31" t="s">
        <v>52</v>
      </c>
      <c r="F82" s="7" t="s">
        <v>52</v>
      </c>
      <c r="G82" s="31" t="s">
        <v>52</v>
      </c>
      <c r="H82" s="7" t="s">
        <v>52</v>
      </c>
      <c r="I82" s="31" t="s">
        <v>52</v>
      </c>
      <c r="J82" s="7" t="s">
        <v>52</v>
      </c>
      <c r="K82" s="154" t="s">
        <v>52</v>
      </c>
      <c r="L82" s="7" t="s">
        <v>52</v>
      </c>
      <c r="M82" s="31" t="s">
        <v>52</v>
      </c>
      <c r="N82" s="7" t="s">
        <v>52</v>
      </c>
      <c r="O82" s="31" t="s">
        <v>52</v>
      </c>
      <c r="P82" s="7" t="s">
        <v>52</v>
      </c>
      <c r="Q82" s="31" t="s">
        <v>52</v>
      </c>
      <c r="R82" s="7" t="s">
        <v>52</v>
      </c>
      <c r="S82" s="31" t="s">
        <v>52</v>
      </c>
      <c r="T82" s="7" t="s">
        <v>52</v>
      </c>
      <c r="U82" s="154" t="s">
        <v>52</v>
      </c>
      <c r="V82" s="7" t="s">
        <v>52</v>
      </c>
      <c r="W82" s="31" t="s">
        <v>52</v>
      </c>
      <c r="X82" s="7" t="s">
        <v>52</v>
      </c>
      <c r="Y82" s="31" t="s">
        <v>52</v>
      </c>
      <c r="Z82" s="7" t="s">
        <v>52</v>
      </c>
      <c r="AA82" s="31" t="s">
        <v>52</v>
      </c>
      <c r="AB82" s="7" t="s">
        <v>52</v>
      </c>
      <c r="AC82" s="31" t="s">
        <v>52</v>
      </c>
      <c r="AD82" s="7" t="s">
        <v>52</v>
      </c>
      <c r="AE82" s="154" t="s">
        <v>52</v>
      </c>
      <c r="AF82" s="7" t="s">
        <v>52</v>
      </c>
      <c r="AG82" s="31" t="s">
        <v>52</v>
      </c>
      <c r="AH82" s="7" t="s">
        <v>52</v>
      </c>
      <c r="AI82" s="31" t="s">
        <v>52</v>
      </c>
      <c r="AJ82" s="7" t="s">
        <v>52</v>
      </c>
      <c r="AK82" s="31" t="s">
        <v>52</v>
      </c>
      <c r="AL82" s="7" t="s">
        <v>52</v>
      </c>
      <c r="AM82" s="31" t="s">
        <v>52</v>
      </c>
      <c r="AN82" s="7" t="s">
        <v>52</v>
      </c>
      <c r="AO82" s="154" t="s">
        <v>52</v>
      </c>
      <c r="AP82" s="7" t="s">
        <v>52</v>
      </c>
      <c r="AQ82" s="31" t="s">
        <v>52</v>
      </c>
      <c r="AR82" s="7" t="s">
        <v>52</v>
      </c>
      <c r="AS82" s="31" t="s">
        <v>52</v>
      </c>
      <c r="AT82" s="7">
        <v>35</v>
      </c>
      <c r="AU82" s="47">
        <v>2.36</v>
      </c>
      <c r="AV82" s="7" t="s">
        <v>52</v>
      </c>
      <c r="AW82" s="31" t="s">
        <v>52</v>
      </c>
      <c r="AX82" s="272">
        <f t="shared" si="27"/>
        <v>35</v>
      </c>
      <c r="AY82" s="56">
        <v>2.36</v>
      </c>
    </row>
    <row r="83" spans="1:51" s="3" customFormat="1" ht="17.100000000000001" customHeight="1" thickBot="1">
      <c r="A83" s="158" t="s">
        <v>12</v>
      </c>
      <c r="B83" s="76">
        <f>SUM(B44:B82)</f>
        <v>1658</v>
      </c>
      <c r="C83" s="62">
        <v>2.57</v>
      </c>
      <c r="D83" s="76">
        <f>SUM(D44:D82)</f>
        <v>186</v>
      </c>
      <c r="E83" s="62">
        <v>2.67</v>
      </c>
      <c r="F83" s="76">
        <f>SUM(F44:F82)</f>
        <v>49</v>
      </c>
      <c r="G83" s="62">
        <v>2.4900000000000002</v>
      </c>
      <c r="H83" s="76">
        <f>SUM(H44:H82)</f>
        <v>115</v>
      </c>
      <c r="I83" s="62">
        <v>2.81</v>
      </c>
      <c r="J83" s="76">
        <f>SUM(J44:J82)</f>
        <v>2008</v>
      </c>
      <c r="K83" s="164">
        <v>2.59</v>
      </c>
      <c r="L83" s="76">
        <f>SUM(L44:L82)</f>
        <v>1700</v>
      </c>
      <c r="M83" s="62">
        <v>2.59</v>
      </c>
      <c r="N83" s="76">
        <f>SUM(N44:N82)</f>
        <v>145</v>
      </c>
      <c r="O83" s="62">
        <v>2.68</v>
      </c>
      <c r="P83" s="76">
        <f>SUM(P44:P82)</f>
        <v>106</v>
      </c>
      <c r="Q83" s="62">
        <v>2.48</v>
      </c>
      <c r="R83" s="76">
        <f>SUM(R44:R82)</f>
        <v>127</v>
      </c>
      <c r="S83" s="62">
        <v>2.94</v>
      </c>
      <c r="T83" s="76">
        <f>SUM(T44:T82)</f>
        <v>2078</v>
      </c>
      <c r="U83" s="164">
        <v>2.61</v>
      </c>
      <c r="V83" s="76">
        <f>SUM(V44:V82)</f>
        <v>1541</v>
      </c>
      <c r="W83" s="62">
        <v>2.4900000000000002</v>
      </c>
      <c r="X83" s="76">
        <f>SUM(X44:X82)</f>
        <v>200</v>
      </c>
      <c r="Y83" s="62">
        <v>2.4500000000000002</v>
      </c>
      <c r="Z83" s="76">
        <f>SUM(Z44:Z82)</f>
        <v>149</v>
      </c>
      <c r="AA83" s="62">
        <v>2.57</v>
      </c>
      <c r="AB83" s="76">
        <f>SUM(AB44:AB82)</f>
        <v>95</v>
      </c>
      <c r="AC83" s="62">
        <v>2.94</v>
      </c>
      <c r="AD83" s="76">
        <f>SUM(AD44:AD82)</f>
        <v>1985</v>
      </c>
      <c r="AE83" s="164">
        <v>2.52</v>
      </c>
      <c r="AF83" s="76">
        <f>SUM(AF44:AF82)</f>
        <v>1238</v>
      </c>
      <c r="AG83" s="62">
        <v>2.52</v>
      </c>
      <c r="AH83" s="76">
        <f>SUM(AH44:AH82)</f>
        <v>148</v>
      </c>
      <c r="AI83" s="62">
        <v>2.34</v>
      </c>
      <c r="AJ83" s="76">
        <f>SUM(AJ44:AJ82)</f>
        <v>211</v>
      </c>
      <c r="AK83" s="62">
        <v>2.46</v>
      </c>
      <c r="AL83" s="76">
        <f>SUM(AL44:AL82)</f>
        <v>156</v>
      </c>
      <c r="AM83" s="62">
        <v>2.65</v>
      </c>
      <c r="AN83" s="76">
        <f>SUM(AN44:AN82)</f>
        <v>1753</v>
      </c>
      <c r="AO83" s="164">
        <v>2.5099999999999998</v>
      </c>
      <c r="AP83" s="76">
        <f>SUM(AP44:AP82)</f>
        <v>1415</v>
      </c>
      <c r="AQ83" s="62">
        <v>2.48</v>
      </c>
      <c r="AR83" s="76">
        <f>SUM(AR44:AR82)</f>
        <v>218</v>
      </c>
      <c r="AS83" s="62">
        <v>2.5299999999999998</v>
      </c>
      <c r="AT83" s="76">
        <f>SUM(AT44:AT82)</f>
        <v>309</v>
      </c>
      <c r="AU83" s="62">
        <v>2.5</v>
      </c>
      <c r="AV83" s="76">
        <f>SUM(AV44:AV82)</f>
        <v>263</v>
      </c>
      <c r="AW83" s="62">
        <v>2.4</v>
      </c>
      <c r="AX83" s="76">
        <f>SUM(AX44:AX82)</f>
        <v>2205</v>
      </c>
      <c r="AY83" s="105">
        <v>2.48</v>
      </c>
    </row>
    <row r="84" spans="1:51" s="3" customFormat="1" ht="17.100000000000001" customHeight="1">
      <c r="A84" s="77" t="s">
        <v>13</v>
      </c>
      <c r="B84" s="78"/>
      <c r="C84" s="79"/>
      <c r="D84" s="13"/>
      <c r="E84" s="79"/>
      <c r="F84" s="80"/>
      <c r="G84" s="81"/>
      <c r="H84" s="13"/>
      <c r="I84" s="82"/>
      <c r="J84" s="83"/>
      <c r="K84" s="163"/>
      <c r="L84" s="13"/>
      <c r="M84" s="79"/>
      <c r="N84" s="13"/>
      <c r="O84" s="79"/>
      <c r="P84" s="80"/>
      <c r="Q84" s="81"/>
      <c r="R84" s="13"/>
      <c r="S84" s="82"/>
      <c r="T84" s="83"/>
      <c r="U84" s="163"/>
      <c r="V84" s="13"/>
      <c r="W84" s="79"/>
      <c r="X84" s="13"/>
      <c r="Y84" s="79"/>
      <c r="Z84" s="80"/>
      <c r="AA84" s="81"/>
      <c r="AB84" s="13"/>
      <c r="AC84" s="82"/>
      <c r="AD84" s="83"/>
      <c r="AE84" s="163"/>
      <c r="AF84" s="13"/>
      <c r="AG84" s="79"/>
      <c r="AH84" s="13"/>
      <c r="AI84" s="79"/>
      <c r="AJ84" s="80"/>
      <c r="AK84" s="81"/>
      <c r="AL84" s="13"/>
      <c r="AM84" s="82"/>
      <c r="AN84" s="83"/>
      <c r="AO84" s="163"/>
      <c r="AP84" s="13"/>
      <c r="AQ84" s="79"/>
      <c r="AR84" s="13"/>
      <c r="AS84" s="79"/>
      <c r="AT84" s="80"/>
      <c r="AU84" s="81"/>
      <c r="AV84" s="13"/>
      <c r="AW84" s="82"/>
      <c r="AX84" s="83"/>
      <c r="AY84" s="84"/>
    </row>
    <row r="85" spans="1:51" s="3" customFormat="1" ht="17.100000000000001" customHeight="1">
      <c r="A85" s="27" t="s">
        <v>50</v>
      </c>
      <c r="B85" s="7" t="s">
        <v>52</v>
      </c>
      <c r="C85" s="162" t="s">
        <v>52</v>
      </c>
      <c r="D85" s="7" t="s">
        <v>52</v>
      </c>
      <c r="E85" s="31" t="s">
        <v>52</v>
      </c>
      <c r="F85" s="88">
        <v>76</v>
      </c>
      <c r="G85" s="89">
        <v>3.15</v>
      </c>
      <c r="H85" s="90">
        <v>3</v>
      </c>
      <c r="I85" s="91">
        <v>3.43</v>
      </c>
      <c r="J85" s="173">
        <f t="shared" ref="J85" si="28">SUM(B85,D85,F85,H85)</f>
        <v>79</v>
      </c>
      <c r="K85" s="246">
        <v>3.17</v>
      </c>
      <c r="L85" s="7" t="s">
        <v>52</v>
      </c>
      <c r="M85" s="162" t="s">
        <v>52</v>
      </c>
      <c r="N85" s="7" t="s">
        <v>52</v>
      </c>
      <c r="O85" s="31" t="s">
        <v>52</v>
      </c>
      <c r="P85" s="88">
        <v>89</v>
      </c>
      <c r="Q85" s="89">
        <v>3.11</v>
      </c>
      <c r="R85" s="90">
        <v>1</v>
      </c>
      <c r="S85" s="91">
        <v>3.61</v>
      </c>
      <c r="T85" s="173">
        <f t="shared" ref="T85" si="29">SUM(L85,N85,P85,R85)</f>
        <v>90</v>
      </c>
      <c r="U85" s="246">
        <v>3.11</v>
      </c>
      <c r="V85" s="7" t="s">
        <v>52</v>
      </c>
      <c r="W85" s="162" t="s">
        <v>52</v>
      </c>
      <c r="X85" s="7" t="s">
        <v>52</v>
      </c>
      <c r="Y85" s="31" t="s">
        <v>52</v>
      </c>
      <c r="Z85" s="88">
        <v>91</v>
      </c>
      <c r="AA85" s="89">
        <v>3.22</v>
      </c>
      <c r="AB85" s="90">
        <v>1</v>
      </c>
      <c r="AC85" s="91">
        <v>2.86</v>
      </c>
      <c r="AD85" s="173">
        <f t="shared" ref="AD85" si="30">SUM(V85,X85,Z85,AB85)</f>
        <v>92</v>
      </c>
      <c r="AE85" s="246">
        <v>3.21</v>
      </c>
      <c r="AF85" s="7" t="s">
        <v>52</v>
      </c>
      <c r="AG85" s="162" t="s">
        <v>52</v>
      </c>
      <c r="AH85" s="7" t="s">
        <v>52</v>
      </c>
      <c r="AI85" s="31" t="s">
        <v>52</v>
      </c>
      <c r="AJ85" s="88">
        <v>90</v>
      </c>
      <c r="AK85" s="89">
        <v>3.16</v>
      </c>
      <c r="AL85" s="90">
        <v>1</v>
      </c>
      <c r="AM85" s="91">
        <v>2.5299999999999998</v>
      </c>
      <c r="AN85" s="173">
        <f>SUM(AF85,AH85,AJ85,AL85)</f>
        <v>91</v>
      </c>
      <c r="AO85" s="246">
        <v>3.15</v>
      </c>
      <c r="AP85" s="7" t="s">
        <v>52</v>
      </c>
      <c r="AQ85" s="162" t="s">
        <v>52</v>
      </c>
      <c r="AR85" s="7" t="s">
        <v>52</v>
      </c>
      <c r="AS85" s="31" t="s">
        <v>52</v>
      </c>
      <c r="AT85" s="88">
        <v>90</v>
      </c>
      <c r="AU85" s="89">
        <v>3.59</v>
      </c>
      <c r="AV85" s="90">
        <v>2</v>
      </c>
      <c r="AW85" s="91">
        <v>3.76</v>
      </c>
      <c r="AX85" s="173">
        <f t="shared" ref="AX85" si="31">SUM(AP85,AR85,AT85,AV85)</f>
        <v>92</v>
      </c>
      <c r="AY85" s="92">
        <v>3.6</v>
      </c>
    </row>
    <row r="86" spans="1:51" s="3" customFormat="1" ht="17.100000000000001" customHeight="1" thickBot="1">
      <c r="A86" s="37" t="s">
        <v>14</v>
      </c>
      <c r="B86" s="159" t="s">
        <v>52</v>
      </c>
      <c r="C86" s="74" t="s">
        <v>52</v>
      </c>
      <c r="D86" s="161" t="s">
        <v>52</v>
      </c>
      <c r="E86" s="160" t="s">
        <v>52</v>
      </c>
      <c r="F86" s="18">
        <f>SUM(F85)</f>
        <v>76</v>
      </c>
      <c r="G86" s="94">
        <v>3.15</v>
      </c>
      <c r="H86" s="76">
        <f>SUM(H85)</f>
        <v>3</v>
      </c>
      <c r="I86" s="93">
        <v>3.43</v>
      </c>
      <c r="J86" s="76">
        <f>SUM(J85)</f>
        <v>79</v>
      </c>
      <c r="K86" s="164">
        <v>3.17</v>
      </c>
      <c r="L86" s="161" t="s">
        <v>52</v>
      </c>
      <c r="M86" s="74" t="s">
        <v>52</v>
      </c>
      <c r="N86" s="161" t="s">
        <v>52</v>
      </c>
      <c r="O86" s="160" t="s">
        <v>52</v>
      </c>
      <c r="P86" s="18">
        <f>SUM(P85)</f>
        <v>89</v>
      </c>
      <c r="Q86" s="94">
        <v>3.11</v>
      </c>
      <c r="R86" s="76">
        <f>SUM(R85)</f>
        <v>1</v>
      </c>
      <c r="S86" s="93">
        <v>3.61</v>
      </c>
      <c r="T86" s="76">
        <f>SUM(T85)</f>
        <v>90</v>
      </c>
      <c r="U86" s="164">
        <v>3.11</v>
      </c>
      <c r="V86" s="161" t="s">
        <v>52</v>
      </c>
      <c r="W86" s="74" t="s">
        <v>52</v>
      </c>
      <c r="X86" s="161" t="s">
        <v>52</v>
      </c>
      <c r="Y86" s="160" t="s">
        <v>52</v>
      </c>
      <c r="Z86" s="18">
        <f>SUM(Z85)</f>
        <v>91</v>
      </c>
      <c r="AA86" s="94">
        <v>3.22</v>
      </c>
      <c r="AB86" s="76">
        <f>SUM(AB85)</f>
        <v>1</v>
      </c>
      <c r="AC86" s="93">
        <v>2.86</v>
      </c>
      <c r="AD86" s="76">
        <f>SUM(AD85)</f>
        <v>92</v>
      </c>
      <c r="AE86" s="164">
        <v>3.21</v>
      </c>
      <c r="AF86" s="161" t="s">
        <v>52</v>
      </c>
      <c r="AG86" s="74" t="s">
        <v>52</v>
      </c>
      <c r="AH86" s="161" t="s">
        <v>52</v>
      </c>
      <c r="AI86" s="74" t="s">
        <v>52</v>
      </c>
      <c r="AJ86" s="269">
        <f>SUM(AJ85)</f>
        <v>90</v>
      </c>
      <c r="AK86" s="94">
        <v>3.16</v>
      </c>
      <c r="AL86" s="76">
        <f>SUM(AL85)</f>
        <v>1</v>
      </c>
      <c r="AM86" s="93">
        <v>2.5299999999999998</v>
      </c>
      <c r="AN86" s="76">
        <f>SUM(AN85)</f>
        <v>91</v>
      </c>
      <c r="AO86" s="164">
        <v>3.15</v>
      </c>
      <c r="AP86" s="161" t="s">
        <v>52</v>
      </c>
      <c r="AQ86" s="74" t="s">
        <v>52</v>
      </c>
      <c r="AR86" s="161" t="s">
        <v>52</v>
      </c>
      <c r="AS86" s="160" t="s">
        <v>52</v>
      </c>
      <c r="AT86" s="18">
        <f>SUM(AT85)</f>
        <v>90</v>
      </c>
      <c r="AU86" s="94">
        <v>3.59</v>
      </c>
      <c r="AV86" s="76">
        <f>SUM(AV85)</f>
        <v>2</v>
      </c>
      <c r="AW86" s="93">
        <v>3.76</v>
      </c>
      <c r="AX86" s="76">
        <f>SUM(AX85)</f>
        <v>92</v>
      </c>
      <c r="AY86" s="105">
        <v>3.6</v>
      </c>
    </row>
    <row r="87" spans="1:51" s="3" customFormat="1" ht="17.100000000000001" customHeight="1">
      <c r="A87" s="77" t="s">
        <v>15</v>
      </c>
      <c r="B87" s="14"/>
      <c r="C87" s="95"/>
      <c r="D87" s="14"/>
      <c r="E87" s="95"/>
      <c r="F87" s="96"/>
      <c r="G87" s="97"/>
      <c r="H87" s="14"/>
      <c r="I87" s="98"/>
      <c r="J87" s="99"/>
      <c r="K87" s="247"/>
      <c r="L87" s="14"/>
      <c r="M87" s="95"/>
      <c r="N87" s="14"/>
      <c r="O87" s="95"/>
      <c r="P87" s="96"/>
      <c r="Q87" s="97"/>
      <c r="R87" s="14"/>
      <c r="S87" s="98"/>
      <c r="T87" s="99"/>
      <c r="U87" s="247"/>
      <c r="V87" s="14"/>
      <c r="W87" s="95"/>
      <c r="X87" s="14"/>
      <c r="Y87" s="95"/>
      <c r="Z87" s="96"/>
      <c r="AA87" s="97"/>
      <c r="AB87" s="14"/>
      <c r="AC87" s="98"/>
      <c r="AD87" s="99"/>
      <c r="AE87" s="247"/>
      <c r="AF87" s="14"/>
      <c r="AG87" s="95"/>
      <c r="AH87" s="14"/>
      <c r="AI87" s="95"/>
      <c r="AJ87" s="96"/>
      <c r="AK87" s="97"/>
      <c r="AL87" s="14"/>
      <c r="AM87" s="98"/>
      <c r="AN87" s="99"/>
      <c r="AO87" s="247"/>
      <c r="AP87" s="14"/>
      <c r="AQ87" s="95"/>
      <c r="AR87" s="14"/>
      <c r="AS87" s="95"/>
      <c r="AT87" s="96"/>
      <c r="AU87" s="97"/>
      <c r="AV87" s="14"/>
      <c r="AW87" s="98"/>
      <c r="AX87" s="99"/>
      <c r="AY87" s="100"/>
    </row>
    <row r="88" spans="1:51" s="3" customFormat="1" ht="17.100000000000001" customHeight="1">
      <c r="A88" s="101" t="s">
        <v>16</v>
      </c>
      <c r="B88" s="7" t="s">
        <v>52</v>
      </c>
      <c r="C88" s="31" t="s">
        <v>52</v>
      </c>
      <c r="D88" s="7" t="s">
        <v>52</v>
      </c>
      <c r="E88" s="31" t="s">
        <v>52</v>
      </c>
      <c r="F88" s="102">
        <v>76</v>
      </c>
      <c r="G88" s="103">
        <v>3.16</v>
      </c>
      <c r="H88" s="90">
        <v>2</v>
      </c>
      <c r="I88" s="91">
        <v>3.57</v>
      </c>
      <c r="J88" s="173">
        <f t="shared" ref="J88" si="32">SUM(B88,D88,F88,H88)</f>
        <v>78</v>
      </c>
      <c r="K88" s="248">
        <v>3.17</v>
      </c>
      <c r="L88" s="7" t="s">
        <v>52</v>
      </c>
      <c r="M88" s="31" t="s">
        <v>52</v>
      </c>
      <c r="N88" s="244">
        <v>5</v>
      </c>
      <c r="O88" s="103">
        <v>3.06</v>
      </c>
      <c r="P88" s="102">
        <v>62</v>
      </c>
      <c r="Q88" s="103">
        <v>3.03</v>
      </c>
      <c r="R88" s="90">
        <v>3</v>
      </c>
      <c r="S88" s="91">
        <v>3.5</v>
      </c>
      <c r="T88" s="173">
        <f t="shared" ref="T88" si="33">SUM(L88,N88,P88,R88)</f>
        <v>70</v>
      </c>
      <c r="U88" s="248">
        <v>3.05</v>
      </c>
      <c r="V88" s="244">
        <v>8</v>
      </c>
      <c r="W88" s="103">
        <v>3.07</v>
      </c>
      <c r="X88" s="244">
        <v>13</v>
      </c>
      <c r="Y88" s="103">
        <v>2.8</v>
      </c>
      <c r="Z88" s="102">
        <v>54</v>
      </c>
      <c r="AA88" s="103">
        <v>3.01</v>
      </c>
      <c r="AB88" s="90">
        <v>3</v>
      </c>
      <c r="AC88" s="91">
        <v>3.38</v>
      </c>
      <c r="AD88" s="173">
        <f t="shared" ref="AD88" si="34">SUM(V88,X88,Z88,AB88)</f>
        <v>78</v>
      </c>
      <c r="AE88" s="248">
        <v>3</v>
      </c>
      <c r="AF88" s="7" t="s">
        <v>52</v>
      </c>
      <c r="AG88" s="31" t="s">
        <v>52</v>
      </c>
      <c r="AH88" s="7" t="s">
        <v>52</v>
      </c>
      <c r="AI88" s="31" t="s">
        <v>52</v>
      </c>
      <c r="AJ88" s="102">
        <v>113</v>
      </c>
      <c r="AK88" s="103">
        <v>2.98</v>
      </c>
      <c r="AL88" s="90">
        <v>3</v>
      </c>
      <c r="AM88" s="91">
        <v>3.54</v>
      </c>
      <c r="AN88" s="173">
        <f>SUM(AF88,AH88,AJ88,AL88)</f>
        <v>116</v>
      </c>
      <c r="AO88" s="248">
        <v>2.99</v>
      </c>
      <c r="AP88" s="7">
        <v>1</v>
      </c>
      <c r="AQ88" s="47">
        <v>3.28</v>
      </c>
      <c r="AR88" s="7" t="s">
        <v>52</v>
      </c>
      <c r="AS88" s="31" t="s">
        <v>52</v>
      </c>
      <c r="AT88" s="102">
        <v>58</v>
      </c>
      <c r="AU88" s="103">
        <v>2.84</v>
      </c>
      <c r="AV88" s="90">
        <v>6</v>
      </c>
      <c r="AW88" s="91">
        <v>2.81</v>
      </c>
      <c r="AX88" s="173">
        <f t="shared" ref="AX88" si="35">SUM(AP88,AR88,AT88,AV88)</f>
        <v>65</v>
      </c>
      <c r="AY88" s="310">
        <v>2.84</v>
      </c>
    </row>
    <row r="89" spans="1:51" s="3" customFormat="1" ht="20.25" customHeight="1" thickBot="1">
      <c r="A89" s="37" t="s">
        <v>17</v>
      </c>
      <c r="B89" s="159" t="s">
        <v>52</v>
      </c>
      <c r="C89" s="74" t="s">
        <v>52</v>
      </c>
      <c r="D89" s="161" t="s">
        <v>52</v>
      </c>
      <c r="E89" s="160" t="s">
        <v>52</v>
      </c>
      <c r="F89" s="63">
        <f>SUM(F88)</f>
        <v>76</v>
      </c>
      <c r="G89" s="104">
        <v>3.16</v>
      </c>
      <c r="H89" s="63">
        <f>SUM(H88)</f>
        <v>2</v>
      </c>
      <c r="I89" s="104">
        <v>3.57</v>
      </c>
      <c r="J89" s="63">
        <f>SUM(J88)</f>
        <v>78</v>
      </c>
      <c r="K89" s="164">
        <v>3.17</v>
      </c>
      <c r="L89" s="161" t="s">
        <v>52</v>
      </c>
      <c r="M89" s="74" t="s">
        <v>52</v>
      </c>
      <c r="N89" s="63">
        <f>SUM(N88)</f>
        <v>5</v>
      </c>
      <c r="O89" s="104">
        <v>3.06</v>
      </c>
      <c r="P89" s="63">
        <f>SUM(P88)</f>
        <v>62</v>
      </c>
      <c r="Q89" s="104">
        <v>3.03</v>
      </c>
      <c r="R89" s="63">
        <f>SUM(R88)</f>
        <v>3</v>
      </c>
      <c r="S89" s="104">
        <v>3.5</v>
      </c>
      <c r="T89" s="63">
        <f>SUM(T88)</f>
        <v>70</v>
      </c>
      <c r="U89" s="164">
        <v>3.05</v>
      </c>
      <c r="V89" s="245">
        <f>SUM(V88)</f>
        <v>8</v>
      </c>
      <c r="W89" s="104">
        <v>3.07</v>
      </c>
      <c r="X89" s="63">
        <f>SUM(X88)</f>
        <v>13</v>
      </c>
      <c r="Y89" s="104">
        <v>2.8</v>
      </c>
      <c r="Z89" s="63">
        <f>SUM(Z88)</f>
        <v>54</v>
      </c>
      <c r="AA89" s="104">
        <v>3.01</v>
      </c>
      <c r="AB89" s="63">
        <f>SUM(AB88)</f>
        <v>3</v>
      </c>
      <c r="AC89" s="104">
        <v>3.38</v>
      </c>
      <c r="AD89" s="63">
        <f>SUM(AD88)</f>
        <v>78</v>
      </c>
      <c r="AE89" s="164">
        <v>3</v>
      </c>
      <c r="AF89" s="161" t="s">
        <v>52</v>
      </c>
      <c r="AG89" s="74" t="s">
        <v>52</v>
      </c>
      <c r="AH89" s="161" t="s">
        <v>52</v>
      </c>
      <c r="AI89" s="160" t="s">
        <v>52</v>
      </c>
      <c r="AJ89" s="63">
        <f>SUM(AJ88)</f>
        <v>113</v>
      </c>
      <c r="AK89" s="104">
        <v>2.98</v>
      </c>
      <c r="AL89" s="63">
        <f>SUM(AL88)</f>
        <v>3</v>
      </c>
      <c r="AM89" s="104">
        <v>3.54</v>
      </c>
      <c r="AN89" s="63">
        <f>SUM(AN88)</f>
        <v>116</v>
      </c>
      <c r="AO89" s="164">
        <v>2.99</v>
      </c>
      <c r="AP89" s="63">
        <f>SUM(AP88)</f>
        <v>1</v>
      </c>
      <c r="AQ89" s="309">
        <v>3.28</v>
      </c>
      <c r="AR89" s="161" t="s">
        <v>52</v>
      </c>
      <c r="AS89" s="160" t="s">
        <v>52</v>
      </c>
      <c r="AT89" s="63">
        <f>SUM(AT88)</f>
        <v>58</v>
      </c>
      <c r="AU89" s="104">
        <v>2.84</v>
      </c>
      <c r="AV89" s="63">
        <f>SUM(AV88)</f>
        <v>6</v>
      </c>
      <c r="AW89" s="104">
        <v>2.81</v>
      </c>
      <c r="AX89" s="63">
        <f>SUM(AX88)</f>
        <v>65</v>
      </c>
      <c r="AY89" s="105">
        <v>2.84</v>
      </c>
    </row>
    <row r="90" spans="1:51" s="3" customFormat="1" ht="20.25" customHeight="1">
      <c r="A90" s="77" t="s">
        <v>19</v>
      </c>
      <c r="B90" s="14"/>
      <c r="C90" s="95"/>
      <c r="D90" s="14"/>
      <c r="E90" s="95"/>
      <c r="F90" s="96"/>
      <c r="G90" s="97"/>
      <c r="H90" s="14"/>
      <c r="I90" s="98"/>
      <c r="J90" s="99"/>
      <c r="K90" s="247"/>
      <c r="L90" s="14"/>
      <c r="M90" s="95"/>
      <c r="N90" s="14"/>
      <c r="O90" s="95"/>
      <c r="P90" s="96"/>
      <c r="Q90" s="97"/>
      <c r="R90" s="14"/>
      <c r="S90" s="98"/>
      <c r="T90" s="99"/>
      <c r="U90" s="247"/>
      <c r="V90" s="14"/>
      <c r="W90" s="95"/>
      <c r="X90" s="14"/>
      <c r="Y90" s="95"/>
      <c r="Z90" s="96"/>
      <c r="AA90" s="97"/>
      <c r="AB90" s="14"/>
      <c r="AC90" s="98"/>
      <c r="AD90" s="99"/>
      <c r="AE90" s="247"/>
      <c r="AF90" s="14"/>
      <c r="AG90" s="95"/>
      <c r="AH90" s="14"/>
      <c r="AI90" s="95"/>
      <c r="AJ90" s="96"/>
      <c r="AK90" s="97"/>
      <c r="AL90" s="14"/>
      <c r="AM90" s="98"/>
      <c r="AN90" s="99"/>
      <c r="AO90" s="247"/>
      <c r="AP90" s="14"/>
      <c r="AQ90" s="95"/>
      <c r="AR90" s="14"/>
      <c r="AS90" s="95"/>
      <c r="AT90" s="96"/>
      <c r="AU90" s="97"/>
      <c r="AV90" s="14"/>
      <c r="AW90" s="98"/>
      <c r="AX90" s="99"/>
      <c r="AY90" s="100"/>
    </row>
    <row r="91" spans="1:51" s="3" customFormat="1" ht="20.25" customHeight="1">
      <c r="A91" s="101" t="s">
        <v>20</v>
      </c>
      <c r="B91" s="7" t="s">
        <v>52</v>
      </c>
      <c r="C91" s="31" t="s">
        <v>52</v>
      </c>
      <c r="D91" s="7" t="s">
        <v>52</v>
      </c>
      <c r="E91" s="31" t="s">
        <v>52</v>
      </c>
      <c r="F91" s="106">
        <v>29</v>
      </c>
      <c r="G91" s="149">
        <v>3.27</v>
      </c>
      <c r="H91" s="7" t="s">
        <v>52</v>
      </c>
      <c r="I91" s="31" t="s">
        <v>52</v>
      </c>
      <c r="J91" s="173">
        <f t="shared" ref="J91" si="36">SUM(B91,D91,F91,H91)</f>
        <v>29</v>
      </c>
      <c r="K91" s="249">
        <v>3.27</v>
      </c>
      <c r="L91" s="7" t="s">
        <v>52</v>
      </c>
      <c r="M91" s="31" t="s">
        <v>52</v>
      </c>
      <c r="N91" s="7" t="s">
        <v>52</v>
      </c>
      <c r="O91" s="31" t="s">
        <v>52</v>
      </c>
      <c r="P91" s="106">
        <v>41</v>
      </c>
      <c r="Q91" s="149">
        <v>3.03</v>
      </c>
      <c r="R91" s="106">
        <v>1</v>
      </c>
      <c r="S91" s="149">
        <v>3.51</v>
      </c>
      <c r="T91" s="173">
        <f t="shared" ref="T91" si="37">SUM(L91,N91,P91,R91)</f>
        <v>42</v>
      </c>
      <c r="U91" s="249">
        <v>3.04</v>
      </c>
      <c r="V91" s="7" t="s">
        <v>52</v>
      </c>
      <c r="W91" s="31" t="s">
        <v>52</v>
      </c>
      <c r="X91" s="7" t="s">
        <v>52</v>
      </c>
      <c r="Y91" s="31" t="s">
        <v>52</v>
      </c>
      <c r="Z91" s="106">
        <v>39</v>
      </c>
      <c r="AA91" s="149">
        <v>3.19</v>
      </c>
      <c r="AB91" s="106">
        <v>1</v>
      </c>
      <c r="AC91" s="149">
        <v>3.55</v>
      </c>
      <c r="AD91" s="173">
        <f t="shared" ref="AD91" si="38">SUM(V91,X91,Z91,AB91)</f>
        <v>40</v>
      </c>
      <c r="AE91" s="249">
        <v>3.2</v>
      </c>
      <c r="AF91" s="7" t="s">
        <v>52</v>
      </c>
      <c r="AG91" s="31" t="s">
        <v>52</v>
      </c>
      <c r="AH91" s="7" t="s">
        <v>52</v>
      </c>
      <c r="AI91" s="31" t="s">
        <v>52</v>
      </c>
      <c r="AJ91" s="106">
        <v>37</v>
      </c>
      <c r="AK91" s="149">
        <v>3.21</v>
      </c>
      <c r="AL91" s="106">
        <v>1</v>
      </c>
      <c r="AM91" s="149">
        <v>3.59</v>
      </c>
      <c r="AN91" s="173">
        <f>SUM(AF91,AH91,AJ91,AL91)</f>
        <v>38</v>
      </c>
      <c r="AO91" s="249">
        <v>3.22</v>
      </c>
      <c r="AP91" s="7" t="s">
        <v>52</v>
      </c>
      <c r="AQ91" s="31" t="s">
        <v>52</v>
      </c>
      <c r="AR91" s="7" t="s">
        <v>52</v>
      </c>
      <c r="AS91" s="31" t="s">
        <v>52</v>
      </c>
      <c r="AT91" s="106">
        <v>39</v>
      </c>
      <c r="AU91" s="149">
        <v>3.4</v>
      </c>
      <c r="AV91" s="106">
        <v>1</v>
      </c>
      <c r="AW91" s="149">
        <v>3.3</v>
      </c>
      <c r="AX91" s="173">
        <f t="shared" ref="AX91" si="39">SUM(AP91,AR91,AT91,AV91)</f>
        <v>40</v>
      </c>
      <c r="AY91" s="311">
        <v>3.39</v>
      </c>
    </row>
    <row r="92" spans="1:51" s="3" customFormat="1" ht="20.25" customHeight="1" thickBot="1">
      <c r="A92" s="37" t="s">
        <v>21</v>
      </c>
      <c r="B92" s="159" t="s">
        <v>52</v>
      </c>
      <c r="C92" s="74" t="s">
        <v>52</v>
      </c>
      <c r="D92" s="161" t="s">
        <v>52</v>
      </c>
      <c r="E92" s="160" t="s">
        <v>52</v>
      </c>
      <c r="F92" s="63">
        <f>SUM(F91)</f>
        <v>29</v>
      </c>
      <c r="G92" s="150">
        <v>3.27</v>
      </c>
      <c r="H92" s="161" t="s">
        <v>52</v>
      </c>
      <c r="I92" s="160" t="s">
        <v>52</v>
      </c>
      <c r="J92" s="63">
        <f>SUM(J91)</f>
        <v>29</v>
      </c>
      <c r="K92" s="250">
        <v>3.27</v>
      </c>
      <c r="L92" s="161" t="s">
        <v>52</v>
      </c>
      <c r="M92" s="74" t="s">
        <v>52</v>
      </c>
      <c r="N92" s="161" t="s">
        <v>52</v>
      </c>
      <c r="O92" s="160" t="s">
        <v>52</v>
      </c>
      <c r="P92" s="63">
        <f>SUM(P91)</f>
        <v>41</v>
      </c>
      <c r="Q92" s="150">
        <v>3.03</v>
      </c>
      <c r="R92" s="63">
        <f>SUM(R91)</f>
        <v>1</v>
      </c>
      <c r="S92" s="150">
        <v>3.51</v>
      </c>
      <c r="T92" s="63">
        <f>SUM(T91)</f>
        <v>42</v>
      </c>
      <c r="U92" s="250">
        <v>3.04</v>
      </c>
      <c r="V92" s="161" t="s">
        <v>52</v>
      </c>
      <c r="W92" s="74" t="s">
        <v>52</v>
      </c>
      <c r="X92" s="161" t="s">
        <v>52</v>
      </c>
      <c r="Y92" s="160" t="s">
        <v>52</v>
      </c>
      <c r="Z92" s="63">
        <f>SUM(Z91)</f>
        <v>39</v>
      </c>
      <c r="AA92" s="150">
        <v>3.19</v>
      </c>
      <c r="AB92" s="63">
        <f>SUM(AB91)</f>
        <v>1</v>
      </c>
      <c r="AC92" s="150">
        <v>3.55</v>
      </c>
      <c r="AD92" s="63">
        <f>SUM(AD91)</f>
        <v>40</v>
      </c>
      <c r="AE92" s="250">
        <v>3.2</v>
      </c>
      <c r="AF92" s="161" t="s">
        <v>52</v>
      </c>
      <c r="AG92" s="74" t="s">
        <v>52</v>
      </c>
      <c r="AH92" s="161" t="s">
        <v>52</v>
      </c>
      <c r="AI92" s="160" t="s">
        <v>52</v>
      </c>
      <c r="AJ92" s="63">
        <f>SUM(AJ91)</f>
        <v>37</v>
      </c>
      <c r="AK92" s="150">
        <v>3.21</v>
      </c>
      <c r="AL92" s="63">
        <f>SUM(AL91)</f>
        <v>1</v>
      </c>
      <c r="AM92" s="150">
        <v>3.59</v>
      </c>
      <c r="AN92" s="63">
        <f>SUM(AN91)</f>
        <v>38</v>
      </c>
      <c r="AO92" s="250">
        <v>3.22</v>
      </c>
      <c r="AP92" s="161" t="s">
        <v>52</v>
      </c>
      <c r="AQ92" s="74" t="s">
        <v>52</v>
      </c>
      <c r="AR92" s="161" t="s">
        <v>52</v>
      </c>
      <c r="AS92" s="160" t="s">
        <v>52</v>
      </c>
      <c r="AT92" s="63">
        <f>SUM(AT91)</f>
        <v>39</v>
      </c>
      <c r="AU92" s="150">
        <v>3.4</v>
      </c>
      <c r="AV92" s="63">
        <f>SUM(AV91)</f>
        <v>1</v>
      </c>
      <c r="AW92" s="150">
        <v>3.3</v>
      </c>
      <c r="AX92" s="63">
        <f>SUM(AX91)</f>
        <v>40</v>
      </c>
      <c r="AY92" s="151">
        <v>3.39</v>
      </c>
    </row>
    <row r="93" spans="1:51" s="3" customFormat="1" ht="17.100000000000001" customHeight="1">
      <c r="A93" s="77" t="s">
        <v>47</v>
      </c>
      <c r="B93" s="125"/>
      <c r="C93" s="126"/>
      <c r="D93" s="127"/>
      <c r="E93" s="126"/>
      <c r="F93" s="128"/>
      <c r="G93" s="129"/>
      <c r="H93" s="127"/>
      <c r="I93" s="130"/>
      <c r="J93" s="131"/>
      <c r="K93" s="251"/>
      <c r="L93" s="127"/>
      <c r="M93" s="126"/>
      <c r="N93" s="127"/>
      <c r="O93" s="126"/>
      <c r="P93" s="128"/>
      <c r="Q93" s="129"/>
      <c r="R93" s="127"/>
      <c r="S93" s="130"/>
      <c r="T93" s="131"/>
      <c r="U93" s="251"/>
      <c r="V93" s="127"/>
      <c r="W93" s="126"/>
      <c r="X93" s="127"/>
      <c r="Y93" s="126"/>
      <c r="Z93" s="128"/>
      <c r="AA93" s="129"/>
      <c r="AB93" s="127"/>
      <c r="AC93" s="130"/>
      <c r="AD93" s="131"/>
      <c r="AE93" s="163"/>
      <c r="AF93" s="127"/>
      <c r="AG93" s="126"/>
      <c r="AH93" s="127"/>
      <c r="AI93" s="126"/>
      <c r="AJ93" s="128"/>
      <c r="AK93" s="129"/>
      <c r="AL93" s="127"/>
      <c r="AM93" s="130"/>
      <c r="AN93" s="131"/>
      <c r="AO93" s="163"/>
      <c r="AP93" s="127"/>
      <c r="AQ93" s="126"/>
      <c r="AR93" s="127"/>
      <c r="AS93" s="126"/>
      <c r="AT93" s="128"/>
      <c r="AU93" s="129"/>
      <c r="AV93" s="127"/>
      <c r="AW93" s="130"/>
      <c r="AX93" s="131"/>
      <c r="AY93" s="163"/>
    </row>
    <row r="94" spans="1:51" s="3" customFormat="1" ht="17.100000000000001" customHeight="1">
      <c r="A94" s="85" t="s">
        <v>36</v>
      </c>
      <c r="B94" s="7" t="s">
        <v>52</v>
      </c>
      <c r="C94" s="31" t="s">
        <v>52</v>
      </c>
      <c r="D94" s="7" t="s">
        <v>52</v>
      </c>
      <c r="E94" s="31" t="s">
        <v>52</v>
      </c>
      <c r="F94" s="7" t="s">
        <v>52</v>
      </c>
      <c r="G94" s="31" t="s">
        <v>52</v>
      </c>
      <c r="H94" s="7" t="s">
        <v>52</v>
      </c>
      <c r="I94" s="31" t="s">
        <v>52</v>
      </c>
      <c r="J94" s="7" t="s">
        <v>52</v>
      </c>
      <c r="K94" s="154" t="s">
        <v>52</v>
      </c>
      <c r="L94" s="7" t="s">
        <v>52</v>
      </c>
      <c r="M94" s="31" t="s">
        <v>52</v>
      </c>
      <c r="N94" s="7" t="s">
        <v>52</v>
      </c>
      <c r="O94" s="31" t="s">
        <v>52</v>
      </c>
      <c r="P94" s="7" t="s">
        <v>52</v>
      </c>
      <c r="Q94" s="31" t="s">
        <v>52</v>
      </c>
      <c r="R94" s="7" t="s">
        <v>52</v>
      </c>
      <c r="S94" s="31" t="s">
        <v>52</v>
      </c>
      <c r="T94" s="7" t="s">
        <v>52</v>
      </c>
      <c r="U94" s="154" t="s">
        <v>52</v>
      </c>
      <c r="V94" s="7" t="s">
        <v>52</v>
      </c>
      <c r="W94" s="31" t="s">
        <v>52</v>
      </c>
      <c r="X94" s="7" t="s">
        <v>52</v>
      </c>
      <c r="Y94" s="31" t="s">
        <v>52</v>
      </c>
      <c r="Z94" s="7" t="s">
        <v>52</v>
      </c>
      <c r="AA94" s="31" t="s">
        <v>52</v>
      </c>
      <c r="AB94" s="7" t="s">
        <v>52</v>
      </c>
      <c r="AC94" s="31" t="s">
        <v>52</v>
      </c>
      <c r="AD94" s="7" t="s">
        <v>52</v>
      </c>
      <c r="AE94" s="154" t="s">
        <v>52</v>
      </c>
      <c r="AF94" s="7" t="s">
        <v>52</v>
      </c>
      <c r="AG94" s="31" t="s">
        <v>52</v>
      </c>
      <c r="AH94" s="7" t="s">
        <v>52</v>
      </c>
      <c r="AI94" s="31" t="s">
        <v>52</v>
      </c>
      <c r="AJ94" s="7" t="s">
        <v>52</v>
      </c>
      <c r="AK94" s="31" t="s">
        <v>52</v>
      </c>
      <c r="AL94" s="7" t="s">
        <v>52</v>
      </c>
      <c r="AM94" s="31" t="s">
        <v>52</v>
      </c>
      <c r="AN94" s="7" t="s">
        <v>52</v>
      </c>
      <c r="AO94" s="154" t="s">
        <v>52</v>
      </c>
      <c r="AP94" s="7" t="s">
        <v>52</v>
      </c>
      <c r="AQ94" s="31" t="s">
        <v>52</v>
      </c>
      <c r="AR94" s="7" t="s">
        <v>52</v>
      </c>
      <c r="AS94" s="31" t="s">
        <v>52</v>
      </c>
      <c r="AT94" s="7" t="s">
        <v>52</v>
      </c>
      <c r="AU94" s="31" t="s">
        <v>52</v>
      </c>
      <c r="AV94" s="7" t="s">
        <v>52</v>
      </c>
      <c r="AW94" s="31" t="s">
        <v>52</v>
      </c>
      <c r="AX94" s="7" t="s">
        <v>52</v>
      </c>
      <c r="AY94" s="154" t="s">
        <v>52</v>
      </c>
    </row>
    <row r="95" spans="1:51" s="3" customFormat="1" ht="17.100000000000001" customHeight="1">
      <c r="A95" s="30" t="s">
        <v>48</v>
      </c>
      <c r="B95" s="86">
        <v>122</v>
      </c>
      <c r="C95" s="87">
        <v>2.7</v>
      </c>
      <c r="D95" s="16">
        <v>5</v>
      </c>
      <c r="E95" s="87">
        <v>3.26</v>
      </c>
      <c r="F95" s="7" t="s">
        <v>52</v>
      </c>
      <c r="G95" s="31" t="s">
        <v>52</v>
      </c>
      <c r="H95" s="90">
        <v>10</v>
      </c>
      <c r="I95" s="91">
        <v>3.22</v>
      </c>
      <c r="J95" s="173">
        <f>SUM(B95,D95,F95,H95)</f>
        <v>137</v>
      </c>
      <c r="K95" s="252">
        <v>2.76</v>
      </c>
      <c r="L95" s="16">
        <v>74</v>
      </c>
      <c r="M95" s="87">
        <v>2.79</v>
      </c>
      <c r="N95" s="16">
        <v>39</v>
      </c>
      <c r="O95" s="87">
        <v>2.73</v>
      </c>
      <c r="P95" s="7" t="s">
        <v>52</v>
      </c>
      <c r="Q95" s="31" t="s">
        <v>52</v>
      </c>
      <c r="R95" s="90">
        <v>5</v>
      </c>
      <c r="S95" s="91">
        <v>3.46</v>
      </c>
      <c r="T95" s="173">
        <f t="shared" ref="T95:T96" si="40">SUM(L95,N95,P95,R95)</f>
        <v>118</v>
      </c>
      <c r="U95" s="252">
        <v>2.8</v>
      </c>
      <c r="V95" s="16">
        <v>151</v>
      </c>
      <c r="W95" s="87">
        <v>2.63</v>
      </c>
      <c r="X95" s="16">
        <v>15</v>
      </c>
      <c r="Y95" s="87">
        <v>2.75</v>
      </c>
      <c r="Z95" s="7" t="s">
        <v>52</v>
      </c>
      <c r="AA95" s="31" t="s">
        <v>52</v>
      </c>
      <c r="AB95" s="90">
        <v>6</v>
      </c>
      <c r="AC95" s="91">
        <v>3.5</v>
      </c>
      <c r="AD95" s="173">
        <f t="shared" ref="AD95:AD96" si="41">SUM(V95,X95,Z95,AB95)</f>
        <v>172</v>
      </c>
      <c r="AE95" s="252">
        <v>2.67</v>
      </c>
      <c r="AF95" s="16">
        <v>72</v>
      </c>
      <c r="AG95" s="87">
        <v>2.8</v>
      </c>
      <c r="AH95" s="16">
        <v>17</v>
      </c>
      <c r="AI95" s="87">
        <v>2.62</v>
      </c>
      <c r="AJ95" s="7" t="s">
        <v>52</v>
      </c>
      <c r="AK95" s="31" t="s">
        <v>52</v>
      </c>
      <c r="AL95" s="90">
        <v>2</v>
      </c>
      <c r="AM95" s="91">
        <v>2.4</v>
      </c>
      <c r="AN95" s="173">
        <f>SUM(AF95,AH95,AJ95,AL95)</f>
        <v>91</v>
      </c>
      <c r="AO95" s="252">
        <v>2.76</v>
      </c>
      <c r="AP95" s="16">
        <v>68</v>
      </c>
      <c r="AQ95" s="87">
        <v>2.5499999999999998</v>
      </c>
      <c r="AR95" s="16">
        <v>9</v>
      </c>
      <c r="AS95" s="87">
        <v>2.99</v>
      </c>
      <c r="AT95" s="7" t="s">
        <v>52</v>
      </c>
      <c r="AU95" s="31" t="s">
        <v>52</v>
      </c>
      <c r="AV95" s="90">
        <v>6</v>
      </c>
      <c r="AW95" s="91">
        <v>2.86</v>
      </c>
      <c r="AX95" s="173">
        <f t="shared" ref="AX95:AX96" si="42">SUM(AP95,AR95,AT95,AV95)</f>
        <v>83</v>
      </c>
      <c r="AY95" s="252">
        <v>2.62</v>
      </c>
    </row>
    <row r="96" spans="1:51" s="3" customFormat="1" ht="17.100000000000001" customHeight="1">
      <c r="A96" s="32" t="s">
        <v>49</v>
      </c>
      <c r="B96" s="16">
        <v>88</v>
      </c>
      <c r="C96" s="87">
        <v>2.5499999999999998</v>
      </c>
      <c r="D96" s="16">
        <v>5</v>
      </c>
      <c r="E96" s="87">
        <v>3.01</v>
      </c>
      <c r="F96" s="7" t="s">
        <v>52</v>
      </c>
      <c r="G96" s="31" t="s">
        <v>52</v>
      </c>
      <c r="H96" s="12">
        <v>2</v>
      </c>
      <c r="I96" s="73">
        <v>2.94</v>
      </c>
      <c r="J96" s="198">
        <f t="shared" ref="J96" si="43">SUM(B96,D96,F96,H96)</f>
        <v>95</v>
      </c>
      <c r="K96" s="253">
        <v>2.58</v>
      </c>
      <c r="L96" s="16">
        <v>45</v>
      </c>
      <c r="M96" s="87">
        <v>2.68</v>
      </c>
      <c r="N96" s="16">
        <v>13</v>
      </c>
      <c r="O96" s="87">
        <v>2.29</v>
      </c>
      <c r="P96" s="7" t="s">
        <v>52</v>
      </c>
      <c r="Q96" s="31" t="s">
        <v>52</v>
      </c>
      <c r="R96" s="12">
        <v>6</v>
      </c>
      <c r="S96" s="73">
        <v>2.73</v>
      </c>
      <c r="T96" s="173">
        <f t="shared" si="40"/>
        <v>64</v>
      </c>
      <c r="U96" s="253">
        <v>2.6</v>
      </c>
      <c r="V96" s="16">
        <v>117</v>
      </c>
      <c r="W96" s="87">
        <v>2.35</v>
      </c>
      <c r="X96" s="16">
        <v>5</v>
      </c>
      <c r="Y96" s="87">
        <v>2.73</v>
      </c>
      <c r="Z96" s="7" t="s">
        <v>52</v>
      </c>
      <c r="AA96" s="31" t="s">
        <v>52</v>
      </c>
      <c r="AB96" s="12">
        <v>4</v>
      </c>
      <c r="AC96" s="73">
        <v>2.98</v>
      </c>
      <c r="AD96" s="173">
        <f t="shared" si="41"/>
        <v>126</v>
      </c>
      <c r="AE96" s="253">
        <v>2.39</v>
      </c>
      <c r="AF96" s="16">
        <v>62</v>
      </c>
      <c r="AG96" s="87">
        <v>2.41</v>
      </c>
      <c r="AH96" s="16">
        <v>17</v>
      </c>
      <c r="AI96" s="87">
        <v>2.46</v>
      </c>
      <c r="AJ96" s="7" t="s">
        <v>52</v>
      </c>
      <c r="AK96" s="31" t="s">
        <v>52</v>
      </c>
      <c r="AL96" s="12">
        <v>1</v>
      </c>
      <c r="AM96" s="73">
        <v>2.39</v>
      </c>
      <c r="AN96" s="173">
        <f>SUM(AF96,AH96,AJ96,AL96)</f>
        <v>80</v>
      </c>
      <c r="AO96" s="253">
        <v>2.42</v>
      </c>
      <c r="AP96" s="16">
        <v>73</v>
      </c>
      <c r="AQ96" s="87">
        <v>2.2200000000000002</v>
      </c>
      <c r="AR96" s="16">
        <v>2</v>
      </c>
      <c r="AS96" s="87">
        <v>2.4900000000000002</v>
      </c>
      <c r="AT96" s="7" t="s">
        <v>52</v>
      </c>
      <c r="AU96" s="31" t="s">
        <v>52</v>
      </c>
      <c r="AV96" s="12">
        <v>1</v>
      </c>
      <c r="AW96" s="73">
        <v>2.21</v>
      </c>
      <c r="AX96" s="173">
        <f t="shared" si="42"/>
        <v>76</v>
      </c>
      <c r="AY96" s="253">
        <v>2.2200000000000002</v>
      </c>
    </row>
    <row r="97" spans="1:51" s="3" customFormat="1" ht="17.100000000000001" customHeight="1" thickBot="1">
      <c r="A97" s="37" t="s">
        <v>51</v>
      </c>
      <c r="B97" s="61">
        <f>SUM(B94:B96)</f>
        <v>210</v>
      </c>
      <c r="C97" s="62">
        <v>2.64</v>
      </c>
      <c r="D97" s="11">
        <f>SUM(D94:D96)</f>
        <v>10</v>
      </c>
      <c r="E97" s="93">
        <v>3.13</v>
      </c>
      <c r="F97" s="161" t="s">
        <v>52</v>
      </c>
      <c r="G97" s="74" t="s">
        <v>52</v>
      </c>
      <c r="H97" s="11">
        <f>SUM(H94:H96)</f>
        <v>12</v>
      </c>
      <c r="I97" s="62">
        <v>3.17</v>
      </c>
      <c r="J97" s="11">
        <f>SUM(J94:J96)</f>
        <v>232</v>
      </c>
      <c r="K97" s="164">
        <v>2.69</v>
      </c>
      <c r="L97" s="11">
        <f>SUM(L94:L96)</f>
        <v>119</v>
      </c>
      <c r="M97" s="62">
        <v>2.75</v>
      </c>
      <c r="N97" s="11">
        <f>SUM(N94:N96)</f>
        <v>52</v>
      </c>
      <c r="O97" s="93">
        <v>2.62</v>
      </c>
      <c r="P97" s="161" t="s">
        <v>52</v>
      </c>
      <c r="Q97" s="74" t="s">
        <v>52</v>
      </c>
      <c r="R97" s="11">
        <f>SUM(R94:R96)</f>
        <v>11</v>
      </c>
      <c r="S97" s="62">
        <v>3.06</v>
      </c>
      <c r="T97" s="11">
        <f>SUM(T94:T96)</f>
        <v>182</v>
      </c>
      <c r="U97" s="164">
        <v>2.73</v>
      </c>
      <c r="V97" s="11">
        <f>SUM(V94:V96)</f>
        <v>268</v>
      </c>
      <c r="W97" s="62">
        <v>2.5099999999999998</v>
      </c>
      <c r="X97" s="11">
        <f>SUM(X94:X96)</f>
        <v>20</v>
      </c>
      <c r="Y97" s="93">
        <v>2.75</v>
      </c>
      <c r="Z97" s="161" t="s">
        <v>52</v>
      </c>
      <c r="AA97" s="74" t="s">
        <v>52</v>
      </c>
      <c r="AB97" s="11">
        <f>SUM(AB94:AB96)</f>
        <v>10</v>
      </c>
      <c r="AC97" s="62">
        <v>3.29</v>
      </c>
      <c r="AD97" s="11">
        <f>SUM(AD94:AD96)</f>
        <v>298</v>
      </c>
      <c r="AE97" s="164">
        <v>2.5499999999999998</v>
      </c>
      <c r="AF97" s="61">
        <f>SUM(AF94:AF96)</f>
        <v>134</v>
      </c>
      <c r="AG97" s="62">
        <v>2.62</v>
      </c>
      <c r="AH97" s="11">
        <f>SUM(AH94:AH96)</f>
        <v>34</v>
      </c>
      <c r="AI97" s="93">
        <v>2.54</v>
      </c>
      <c r="AJ97" s="161" t="s">
        <v>52</v>
      </c>
      <c r="AK97" s="74" t="s">
        <v>52</v>
      </c>
      <c r="AL97" s="11">
        <f>SUM(AL94:AL96)</f>
        <v>3</v>
      </c>
      <c r="AM97" s="62">
        <v>2.39</v>
      </c>
      <c r="AN97" s="11">
        <f>SUM(AN94:AN96)</f>
        <v>171</v>
      </c>
      <c r="AO97" s="164">
        <v>2.6</v>
      </c>
      <c r="AP97" s="11">
        <f>SUM(AP94:AP96)</f>
        <v>141</v>
      </c>
      <c r="AQ97" s="62">
        <v>2.38</v>
      </c>
      <c r="AR97" s="11">
        <f>SUM(AR94:AR96)</f>
        <v>11</v>
      </c>
      <c r="AS97" s="93">
        <v>2.9</v>
      </c>
      <c r="AT97" s="161" t="s">
        <v>52</v>
      </c>
      <c r="AU97" s="74" t="s">
        <v>52</v>
      </c>
      <c r="AV97" s="11">
        <f>SUM(AV94:AV96)</f>
        <v>7</v>
      </c>
      <c r="AW97" s="62">
        <v>2.77</v>
      </c>
      <c r="AX97" s="11">
        <f>SUM(AX94:AX96)</f>
        <v>159</v>
      </c>
      <c r="AY97" s="164">
        <v>2.4300000000000002</v>
      </c>
    </row>
    <row r="98" spans="1:51" s="3" customFormat="1" ht="20.25" customHeight="1" thickBot="1">
      <c r="A98" s="37" t="s">
        <v>18</v>
      </c>
      <c r="B98" s="107">
        <f>SUM(B97,B17,B36,B42,B83,B86,B89,B92)</f>
        <v>2358</v>
      </c>
      <c r="C98" s="38">
        <v>2.58</v>
      </c>
      <c r="D98" s="107">
        <f>SUM(D97,D17,D36,D42,D83,D86,D89,D92)</f>
        <v>325</v>
      </c>
      <c r="E98" s="108">
        <v>2.65</v>
      </c>
      <c r="F98" s="152">
        <f>SUM(F97,F17,F36,F42,F83,F86,F89,F92)</f>
        <v>269</v>
      </c>
      <c r="G98" s="109">
        <v>3.09</v>
      </c>
      <c r="H98" s="107">
        <f>SUM(H97,H17,H36,H42,H83,H86,H89,H92)</f>
        <v>178</v>
      </c>
      <c r="I98" s="108">
        <v>2.88</v>
      </c>
      <c r="J98" s="107">
        <f>SUM(J97,J17,J36,J42,J83,J86,J89,J92)</f>
        <v>3130</v>
      </c>
      <c r="K98" s="156">
        <v>2.65</v>
      </c>
      <c r="L98" s="107">
        <f>SUM(L97,L17,L36,L42,L83,L86,L89,L92)</f>
        <v>2142</v>
      </c>
      <c r="M98" s="38">
        <v>2.61</v>
      </c>
      <c r="N98" s="107">
        <f>SUM(N97,N17,N36,N42,N83,N86,N89,N92)</f>
        <v>325</v>
      </c>
      <c r="O98" s="108">
        <v>2.63</v>
      </c>
      <c r="P98" s="152">
        <f>SUM(P97,P17,P36,P42,P83,P86,P89,P92)</f>
        <v>313</v>
      </c>
      <c r="Q98" s="109">
        <v>2.89</v>
      </c>
      <c r="R98" s="107">
        <f>SUM(R97,R17,R36,R42,R83,R86,R89,R92)</f>
        <v>206</v>
      </c>
      <c r="S98" s="108">
        <v>2.9</v>
      </c>
      <c r="T98" s="107">
        <f>SUM(T97,T17,T36,T42,T83,T86,T89,T92)</f>
        <v>2986</v>
      </c>
      <c r="U98" s="156">
        <v>2.66</v>
      </c>
      <c r="V98" s="107">
        <f>SUM(V97,V17,V36,V42,V83,V86,V89,V92)</f>
        <v>2265</v>
      </c>
      <c r="W98" s="38">
        <v>2.52</v>
      </c>
      <c r="X98" s="107">
        <f>SUM(X97,X17,X36,X42,X83,X86,X89,X92)</f>
        <v>345</v>
      </c>
      <c r="Y98" s="108">
        <v>2.4900000000000002</v>
      </c>
      <c r="Z98" s="153">
        <f>SUM(Z97,Z17,Z36,Z42,Z83,Z86,Z89,Z92)</f>
        <v>366</v>
      </c>
      <c r="AA98" s="109">
        <v>2.94</v>
      </c>
      <c r="AB98" s="107">
        <f>SUM(AB97,AB17,AB36,AB42,AB83,AB86,AB89,AB92)</f>
        <v>151</v>
      </c>
      <c r="AC98" s="108">
        <v>2.97</v>
      </c>
      <c r="AD98" s="107">
        <f>SUM(AD97,AD17,AD36,AD42,AD83,AD86,AD89,AD92)</f>
        <v>3127</v>
      </c>
      <c r="AE98" s="156">
        <v>2.59</v>
      </c>
      <c r="AF98" s="107">
        <f>SUM(AF97,AF17,AF36,AF42,AF83,AF86,AF89,AF92)</f>
        <v>1840</v>
      </c>
      <c r="AG98" s="38">
        <v>2.5</v>
      </c>
      <c r="AH98" s="107">
        <f>SUM(AH97,AH17,AH36,AH42,AH83,AH86,AH89,AH92)</f>
        <v>254</v>
      </c>
      <c r="AI98" s="108">
        <v>2.39</v>
      </c>
      <c r="AJ98" s="153">
        <f>SUM(AJ97,AJ17,AJ36,AJ42,AJ83,AJ86,AJ89,AJ92)</f>
        <v>512</v>
      </c>
      <c r="AK98" s="109">
        <v>2.83</v>
      </c>
      <c r="AL98" s="107">
        <f>SUM(AL97,AL17,AL36,AL42,AL83,AL86,AL89,AL92)</f>
        <v>228</v>
      </c>
      <c r="AM98" s="108">
        <v>2.64</v>
      </c>
      <c r="AN98" s="107">
        <f>SUM(AN97,AN17,AN36,AN42,AN83,AN86,AN89,AN92)</f>
        <v>2834</v>
      </c>
      <c r="AO98" s="156">
        <v>2.56</v>
      </c>
      <c r="AP98" s="107">
        <f>SUM(AP97,AP17,AP36,AP42,AP83,AP86,AP89,AP92)</f>
        <v>2072</v>
      </c>
      <c r="AQ98" s="38">
        <v>2.4500000000000002</v>
      </c>
      <c r="AR98" s="107">
        <f>SUM(AR97,AR17,AR36,AR42,AR83,AR86,AR89,AR92)</f>
        <v>280</v>
      </c>
      <c r="AS98" s="108">
        <v>2.5</v>
      </c>
      <c r="AT98" s="153">
        <f>SUM(AT97,AT17,AT36,AT42,AT83,AT86,AT89,AT92)</f>
        <v>557</v>
      </c>
      <c r="AU98" s="109">
        <v>2.82</v>
      </c>
      <c r="AV98" s="107">
        <f>SUM(AV97,AV17,AV36,AV42,AV83,AV86,AV89,AV92)</f>
        <v>336</v>
      </c>
      <c r="AW98" s="108">
        <v>2.42</v>
      </c>
      <c r="AX98" s="107">
        <f>SUM(AX97,AX17,AX36,AX42,AX83,AX86,AX89,AX92)</f>
        <v>3245</v>
      </c>
      <c r="AY98" s="156">
        <v>2.5099999999999998</v>
      </c>
    </row>
    <row r="99" spans="1:51" s="5" customFormat="1" ht="21.95" customHeight="1">
      <c r="A99" s="110" t="s">
        <v>67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51" s="4" customFormat="1" ht="21.95" customHeight="1">
      <c r="A100" s="110" t="s">
        <v>32</v>
      </c>
    </row>
    <row r="101" spans="1:51" s="4" customFormat="1" ht="21.95" customHeight="1">
      <c r="A101" s="110" t="s">
        <v>58</v>
      </c>
    </row>
    <row r="102" spans="1:51" s="4" customFormat="1" ht="21.95" customHeight="1">
      <c r="A102" s="111" t="s">
        <v>69</v>
      </c>
    </row>
    <row r="103" spans="1:51" s="4" customFormat="1" ht="21.95" customHeight="1">
      <c r="A103" s="111"/>
    </row>
    <row r="104" spans="1:51" s="4" customFormat="1" ht="21.95" customHeight="1">
      <c r="A104" s="6" t="s">
        <v>33</v>
      </c>
      <c r="K104" s="112"/>
      <c r="U104" s="112"/>
      <c r="AU104" s="221" t="s">
        <v>114</v>
      </c>
    </row>
    <row r="105" spans="1:51" ht="21.95" customHeight="1">
      <c r="H105" s="113"/>
      <c r="R105" s="113"/>
      <c r="AB105" s="113"/>
    </row>
  </sheetData>
  <mergeCells count="31">
    <mergeCell ref="L2:U2"/>
    <mergeCell ref="L3:M3"/>
    <mergeCell ref="N3:O3"/>
    <mergeCell ref="P3:Q3"/>
    <mergeCell ref="R3:S3"/>
    <mergeCell ref="T3:U3"/>
    <mergeCell ref="V2:AE2"/>
    <mergeCell ref="V3:W3"/>
    <mergeCell ref="X3:Y3"/>
    <mergeCell ref="Z3:AA3"/>
    <mergeCell ref="AB3:AC3"/>
    <mergeCell ref="AD3:AE3"/>
    <mergeCell ref="F3:G3"/>
    <mergeCell ref="H3:I3"/>
    <mergeCell ref="J3:K3"/>
    <mergeCell ref="A2:A4"/>
    <mergeCell ref="B2:K2"/>
    <mergeCell ref="B3:C3"/>
    <mergeCell ref="D3:E3"/>
    <mergeCell ref="AF2:AO2"/>
    <mergeCell ref="AF3:AG3"/>
    <mergeCell ref="AH3:AI3"/>
    <mergeCell ref="AJ3:AK3"/>
    <mergeCell ref="AL3:AM3"/>
    <mergeCell ref="AN3:AO3"/>
    <mergeCell ref="AP2:AY2"/>
    <mergeCell ref="AP3:AQ3"/>
    <mergeCell ref="AR3:AS3"/>
    <mergeCell ref="AT3:AU3"/>
    <mergeCell ref="AV3:AW3"/>
    <mergeCell ref="AX3:AY3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45" orientation="landscape" r:id="rId1"/>
  <headerFooter>
    <oddFooter>&amp;L&amp;"TH SarabunPSK,Regular"&amp;8&amp;K00+000&amp;Z&amp;F&amp;R&amp;"TH SarabunPSK,Regular"&amp;16&amp;K00+000&amp;P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ภาพรวมรุ่นปี2562</vt:lpstr>
      <vt:lpstr>ภาพรวมรุ่นปี2562!Print_Area</vt:lpstr>
      <vt:lpstr>ภาพรวมรุ่นปี2562!Print_Titles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kanitsara</cp:lastModifiedBy>
  <cp:lastPrinted>2019-08-20T11:06:40Z</cp:lastPrinted>
  <dcterms:created xsi:type="dcterms:W3CDTF">2016-04-06T13:08:10Z</dcterms:created>
  <dcterms:modified xsi:type="dcterms:W3CDTF">2020-08-26T08:28:06Z</dcterms:modified>
</cp:coreProperties>
</file>